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7100" windowHeight="9000" activeTab="1"/>
  </bookViews>
  <sheets>
    <sheet name="様式３" sheetId="12" r:id="rId1"/>
    <sheet name="様式３（その２）" sheetId="2" r:id="rId2"/>
    <sheet name="様式４" sheetId="1" r:id="rId3"/>
    <sheet name="様式３ 【記入例】" sheetId="4" r:id="rId4"/>
    <sheet name="様式３（その２）【記入例】" sheetId="3" r:id="rId5"/>
    <sheet name="様式４【記入例】" sheetId="5" r:id="rId6"/>
  </sheets>
  <definedNames>
    <definedName name="_xlnm.Print_Area" localSheetId="1">'様式３（その２）'!$A$1:$H$46</definedName>
    <definedName name="_xlnm.Print_Area" localSheetId="4">'様式３（その２）【記入例】'!$A$1:$H$52</definedName>
    <definedName name="_xlnm.Print_Area" localSheetId="3">'様式３ 【記入例】'!$A$1:$L$10</definedName>
    <definedName name="_xlnm.Print_Area" localSheetId="0">様式３!$A$1:$L$10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遠藤　萌加</author>
  </authors>
  <commentList>
    <comment ref="D6" authorId="0">
      <text>
        <r>
          <rPr>
            <sz val="11"/>
            <color auto="1"/>
            <rFont val="ＭＳ Ｐゴシック"/>
          </rPr>
          <t>同行研修実施に関して、
他の補助金を利用している場合には金額を入力
無ければ「0（ゼロ）」を入力</t>
        </r>
      </text>
    </comment>
    <comment ref="B6" authorId="0">
      <text>
        <r>
          <rPr>
            <sz val="11"/>
            <color auto="1"/>
            <rFont val="ＭＳ Ｐゴシック"/>
          </rPr>
          <t>様式第３号（その２）の合計から
自動反映されます。
様式第２号４の総事業費と
一致しているか確認してください。</t>
        </r>
      </text>
    </comment>
    <comment ref="B3" authorId="0">
      <text>
        <r>
          <rPr>
            <sz val="11"/>
            <color auto="1"/>
            <rFont val="ＭＳ Ｐゴシック"/>
          </rPr>
          <t>プルダウンで題名を変更することで、変更申請または実績報告の際も利用できます。
※様式第４号の標題及び項目名も自動で変わります。</t>
        </r>
      </text>
    </comment>
  </commentList>
</comments>
</file>

<file path=xl/comments2.xml><?xml version="1.0" encoding="utf-8"?>
<comments xmlns="http://schemas.openxmlformats.org/spreadsheetml/2006/main">
  <authors>
    <author>遠藤　萌加</author>
  </authors>
  <commentList>
    <comment ref="D6" authorId="0">
      <text>
        <r>
          <rPr>
            <sz val="11"/>
            <color auto="1"/>
            <rFont val="ＭＳ Ｐゴシック"/>
          </rPr>
          <t>同行研修実施に関して、
他の補助金を利用している場合には金額を入力
無ければ「0（ゼロ）」を入力</t>
        </r>
      </text>
    </comment>
    <comment ref="B6" authorId="0">
      <text>
        <r>
          <rPr>
            <sz val="11"/>
            <color auto="1"/>
            <rFont val="ＭＳ Ｐゴシック"/>
          </rPr>
          <t>様式第３号（その２）の合計から
自動反映されます。
様式第２号４の総事業費と
一致しているか確認してください。</t>
        </r>
      </text>
    </comment>
    <comment ref="B3" authorId="0">
      <text>
        <r>
          <rPr>
            <sz val="11"/>
            <color auto="1"/>
            <rFont val="ＭＳ Ｐゴシック"/>
          </rPr>
          <t>プルダウンで題名を変更することで、変更申請または実績報告の際も利用できます。
※様式第４号の標題及び項目名も自動で変わります。</t>
        </r>
      </text>
    </comment>
  </commentList>
</comments>
</file>

<file path=xl/sharedStrings.xml><?xml version="1.0" encoding="utf-8"?>
<sst xmlns="http://schemas.openxmlformats.org/spreadsheetml/2006/main" xmlns:r="http://schemas.openxmlformats.org/officeDocument/2006/relationships" count="75" uniqueCount="75">
  <si>
    <t>（積算内訳）</t>
  </si>
  <si>
    <t> 円</t>
  </si>
  <si>
    <r>
      <t>様</t>
    </r>
    <r>
      <rPr>
        <sz val="10"/>
        <color auto="1"/>
        <rFont val="ＭＳ ゴシック"/>
      </rPr>
      <t>式第３号</t>
    </r>
    <r>
      <rPr>
        <sz val="10"/>
        <color auto="1"/>
        <rFont val="ＭＳ 明朝"/>
      </rPr>
      <t>（用紙　日本産業規格Ａ４横型）</t>
    </r>
    <rPh sb="0" eb="2">
      <t>ヨウシキ</t>
    </rPh>
    <rPh sb="2" eb="3">
      <t>ダイ</t>
    </rPh>
    <rPh sb="4" eb="5">
      <t>ゴウ</t>
    </rPh>
    <rPh sb="6" eb="8">
      <t>ヨウシ</t>
    </rPh>
    <rPh sb="9" eb="11">
      <t>ニッポン</t>
    </rPh>
    <rPh sb="11" eb="13">
      <t>サンギョウ</t>
    </rPh>
    <rPh sb="13" eb="15">
      <t>キカク</t>
    </rPh>
    <rPh sb="17" eb="19">
      <t>ヨコガタ</t>
    </rPh>
    <phoneticPr fontId="1"/>
  </si>
  <si>
    <t>   円</t>
  </si>
  <si>
    <t>差引事業費
（A)-(B)=（C)</t>
    <rPh sb="0" eb="2">
      <t>サシヒキ</t>
    </rPh>
    <rPh sb="2" eb="5">
      <t>ジギョウヒ</t>
    </rPh>
    <phoneticPr fontId="1"/>
  </si>
  <si>
    <t>（単位：円）</t>
  </si>
  <si>
    <t>（単位：円）</t>
    <rPh sb="1" eb="3">
      <t>タンイ</t>
    </rPh>
    <rPh sb="4" eb="5">
      <t>エン</t>
    </rPh>
    <phoneticPr fontId="1"/>
  </si>
  <si>
    <t>　委託料</t>
  </si>
  <si>
    <t>総事業費
（A)</t>
  </si>
  <si>
    <r>
      <t>様</t>
    </r>
    <r>
      <rPr>
        <sz val="10"/>
        <color auto="1"/>
        <rFont val="ＭＳ ゴシック"/>
      </rPr>
      <t>式第３号</t>
    </r>
    <r>
      <rPr>
        <sz val="10"/>
        <color auto="1"/>
        <rFont val="ＭＳ 明朝"/>
      </rPr>
      <t>（その２）（用紙　日本産業規格Ａ４縦型）</t>
    </r>
    <rPh sb="0" eb="2">
      <t>ヨウシキ</t>
    </rPh>
    <rPh sb="2" eb="3">
      <t>ダイ</t>
    </rPh>
    <rPh sb="4" eb="5">
      <t>ゴウ</t>
    </rPh>
    <rPh sb="11" eb="13">
      <t>ヨウシ</t>
    </rPh>
    <rPh sb="14" eb="16">
      <t>ニッポン</t>
    </rPh>
    <rPh sb="16" eb="18">
      <t>サンギョウ</t>
    </rPh>
    <rPh sb="18" eb="20">
      <t>キカク</t>
    </rPh>
    <rPh sb="22" eb="23">
      <t>タテ</t>
    </rPh>
    <rPh sb="23" eb="24">
      <t>ガタ</t>
    </rPh>
    <phoneticPr fontId="1"/>
  </si>
  <si>
    <t xml:space="preserve"> Ｅ欄は、別表に定める基準額を記入すること。</t>
    <rPh sb="2" eb="3">
      <t>ラン</t>
    </rPh>
    <rPh sb="5" eb="7">
      <t>ベッピョウ</t>
    </rPh>
    <rPh sb="8" eb="9">
      <t>サダ</t>
    </rPh>
    <rPh sb="11" eb="13">
      <t>キジュン</t>
    </rPh>
    <rPh sb="13" eb="14">
      <t>ガク</t>
    </rPh>
    <rPh sb="15" eb="17">
      <t>キニュウ</t>
    </rPh>
    <phoneticPr fontId="1"/>
  </si>
  <si>
    <t>　使用料及び賃借料</t>
  </si>
  <si>
    <t>補助基準額
（E)</t>
    <rPh sb="0" eb="2">
      <t>ホジョ</t>
    </rPh>
    <rPh sb="2" eb="4">
      <t>キジュン</t>
    </rPh>
    <rPh sb="4" eb="5">
      <t>ガク</t>
    </rPh>
    <phoneticPr fontId="1"/>
  </si>
  <si>
    <t>寄附金その他の
収入額
（B）</t>
    <rPh sb="0" eb="3">
      <t>キフキン</t>
    </rPh>
    <rPh sb="5" eb="6">
      <t>タ</t>
    </rPh>
    <rPh sb="8" eb="10">
      <t>シュウニュウ</t>
    </rPh>
    <rPh sb="10" eb="11">
      <t>ガク</t>
    </rPh>
    <phoneticPr fontId="1"/>
  </si>
  <si>
    <t>選定額
（F)</t>
    <rPh sb="0" eb="2">
      <t>センテイ</t>
    </rPh>
    <rPh sb="2" eb="3">
      <t>ガク</t>
    </rPh>
    <phoneticPr fontId="1"/>
  </si>
  <si>
    <t>実績額明細書</t>
    <rPh sb="0" eb="3">
      <t>ジッセキガク</t>
    </rPh>
    <rPh sb="3" eb="5">
      <t>メイサイ</t>
    </rPh>
    <rPh sb="5" eb="6">
      <t>ショ</t>
    </rPh>
    <phoneticPr fontId="1"/>
  </si>
  <si>
    <t>　報酬</t>
  </si>
  <si>
    <t>（注）</t>
    <rPh sb="1" eb="2">
      <t>チュウ</t>
    </rPh>
    <phoneticPr fontId="1"/>
  </si>
  <si>
    <t>補助所要額
（G)</t>
    <rPh sb="0" eb="2">
      <t>ホジョ</t>
    </rPh>
    <rPh sb="2" eb="4">
      <t>ショヨウ</t>
    </rPh>
    <rPh sb="4" eb="5">
      <t>ガク</t>
    </rPh>
    <phoneticPr fontId="1"/>
  </si>
  <si>
    <t>　賃金</t>
  </si>
  <si>
    <t>備考</t>
    <rPh sb="0" eb="2">
      <t>ビコウ</t>
    </rPh>
    <phoneticPr fontId="1"/>
  </si>
  <si>
    <t xml:space="preserve"> Ｆ欄は、Ｄ欄の額とＥ欄の額を比較して、いずれか少ない額を記入すること。</t>
    <rPh sb="2" eb="3">
      <t>ラン</t>
    </rPh>
    <rPh sb="6" eb="7">
      <t>ラン</t>
    </rPh>
    <rPh sb="8" eb="9">
      <t>ガク</t>
    </rPh>
    <rPh sb="11" eb="12">
      <t>ラン</t>
    </rPh>
    <rPh sb="13" eb="14">
      <t>ガク</t>
    </rPh>
    <rPh sb="15" eb="17">
      <t>ヒカク</t>
    </rPh>
    <rPh sb="24" eb="25">
      <t>スク</t>
    </rPh>
    <rPh sb="27" eb="28">
      <t>ガク</t>
    </rPh>
    <phoneticPr fontId="1"/>
  </si>
  <si>
    <t>　備品購入費</t>
  </si>
  <si>
    <t>　２　支出の部</t>
    <rPh sb="3" eb="5">
      <t>ししゅつ</t>
    </rPh>
    <phoneticPr fontId="5" type="Hiragana"/>
  </si>
  <si>
    <t xml:space="preserve"> Ｇ欄は、Ｃ欄の額とＦ欄の額を比較して、いずれか少ない額に別表に定める補助率を乗じた額（1,000円未満の端数が生じた場合には、これを切り捨てた額）を記入すること。</t>
    <rPh sb="2" eb="3">
      <t>ラン</t>
    </rPh>
    <rPh sb="6" eb="7">
      <t>ラン</t>
    </rPh>
    <rPh sb="8" eb="9">
      <t>ガク</t>
    </rPh>
    <rPh sb="11" eb="12">
      <t>ラン</t>
    </rPh>
    <rPh sb="13" eb="14">
      <t>ガク</t>
    </rPh>
    <rPh sb="15" eb="17">
      <t>ヒカク</t>
    </rPh>
    <rPh sb="24" eb="25">
      <t>スク</t>
    </rPh>
    <rPh sb="27" eb="28">
      <t>ガク</t>
    </rPh>
    <rPh sb="29" eb="31">
      <t>ベッピョウ</t>
    </rPh>
    <rPh sb="32" eb="33">
      <t>サダ</t>
    </rPh>
    <rPh sb="35" eb="38">
      <t>ホジョリツ</t>
    </rPh>
    <rPh sb="39" eb="40">
      <t>ジョウ</t>
    </rPh>
    <rPh sb="42" eb="43">
      <t>ガク</t>
    </rPh>
    <rPh sb="72" eb="73">
      <t>ガク</t>
    </rPh>
    <phoneticPr fontId="1"/>
  </si>
  <si>
    <t>非常勤職員　310,954円×12日/31日＝120,369円</t>
    <rPh sb="0" eb="3">
      <t>ヒジョウキン</t>
    </rPh>
    <rPh sb="3" eb="5">
      <t>ショクイン</t>
    </rPh>
    <rPh sb="13" eb="14">
      <t>エン</t>
    </rPh>
    <rPh sb="17" eb="18">
      <t>ヒ</t>
    </rPh>
    <rPh sb="21" eb="22">
      <t>ヒ</t>
    </rPh>
    <rPh sb="30" eb="31">
      <t>エン</t>
    </rPh>
    <phoneticPr fontId="1"/>
  </si>
  <si>
    <r>
      <t>様</t>
    </r>
    <r>
      <rPr>
        <sz val="11"/>
        <color auto="1"/>
        <rFont val="ＭＳ ゴシック"/>
      </rPr>
      <t>式第４号</t>
    </r>
    <r>
      <rPr>
        <sz val="11"/>
        <color auto="1"/>
        <rFont val="ＭＳ 明朝"/>
      </rPr>
      <t>（用紙　日本産業規格Ａ４縦型）</t>
    </r>
  </si>
  <si>
    <t>　１　収入の部</t>
  </si>
  <si>
    <t>比　較</t>
  </si>
  <si>
    <t>区　分</t>
  </si>
  <si>
    <t>備　考</t>
  </si>
  <si>
    <t>　役務費</t>
  </si>
  <si>
    <t> 増</t>
  </si>
  <si>
    <t>　給料</t>
  </si>
  <si>
    <t> △減</t>
  </si>
  <si>
    <t>社会保険料　＠60,000円×３名×12日/31日＝23,225円</t>
    <rPh sb="0" eb="2">
      <t>シャカイ</t>
    </rPh>
    <rPh sb="2" eb="5">
      <t>ホケンリョウ</t>
    </rPh>
    <rPh sb="13" eb="14">
      <t>エン</t>
    </rPh>
    <rPh sb="16" eb="17">
      <t>メイ</t>
    </rPh>
    <rPh sb="32" eb="33">
      <t>エン</t>
    </rPh>
    <phoneticPr fontId="1"/>
  </si>
  <si>
    <t>オンコール手当　＠5,000円×２人×２月＝20,000円</t>
    <rPh sb="5" eb="7">
      <t>テアテ</t>
    </rPh>
    <rPh sb="14" eb="15">
      <t>エン</t>
    </rPh>
    <rPh sb="17" eb="18">
      <t>ニン</t>
    </rPh>
    <rPh sb="20" eb="21">
      <t>ツキ</t>
    </rPh>
    <rPh sb="28" eb="29">
      <t>エン</t>
    </rPh>
    <phoneticPr fontId="1"/>
  </si>
  <si>
    <t>        　　   円</t>
  </si>
  <si>
    <t>（注）科目別に積算内訳を記入すること</t>
    <rPh sb="12" eb="14">
      <t>キニュウ</t>
    </rPh>
    <phoneticPr fontId="1"/>
  </si>
  <si>
    <t>オンコール手当　＠5,000円×２人×12日/31日＝1,935円</t>
    <rPh sb="5" eb="7">
      <t>テアテ</t>
    </rPh>
    <rPh sb="14" eb="15">
      <t>エン</t>
    </rPh>
    <rPh sb="17" eb="18">
      <t>ニン</t>
    </rPh>
    <rPh sb="21" eb="22">
      <t>ヒ</t>
    </rPh>
    <rPh sb="25" eb="26">
      <t>ヒ</t>
    </rPh>
    <rPh sb="32" eb="33">
      <t>エン</t>
    </rPh>
    <phoneticPr fontId="1"/>
  </si>
  <si>
    <t>補助金</t>
  </si>
  <si>
    <t>自己資金</t>
  </si>
  <si>
    <t>計</t>
  </si>
  <si>
    <t>訪問看護ｽﾃｰ
ｼｮﾝ設置促進
事業</t>
    <rPh sb="0" eb="2">
      <t>ほうもん</t>
    </rPh>
    <rPh sb="2" eb="4">
      <t>かんご</t>
    </rPh>
    <rPh sb="11" eb="13">
      <t>せっち</t>
    </rPh>
    <rPh sb="13" eb="15">
      <t>そくしん</t>
    </rPh>
    <rPh sb="16" eb="18">
      <t>じぎょう</t>
    </rPh>
    <phoneticPr fontId="5" type="Hiragana"/>
  </si>
  <si>
    <t>積　算　内　訳</t>
  </si>
  <si>
    <t>常勤職員　　＠350,000円×３名×２月＝2,100,000円</t>
    <rPh sb="0" eb="2">
      <t>ジョウキン</t>
    </rPh>
    <rPh sb="2" eb="4">
      <t>ショクイン</t>
    </rPh>
    <rPh sb="14" eb="15">
      <t>エン</t>
    </rPh>
    <rPh sb="17" eb="18">
      <t>メイ</t>
    </rPh>
    <rPh sb="20" eb="21">
      <t>ツキ</t>
    </rPh>
    <rPh sb="31" eb="32">
      <t>エン</t>
    </rPh>
    <phoneticPr fontId="1"/>
  </si>
  <si>
    <t>区分</t>
  </si>
  <si>
    <t>　職員手当</t>
  </si>
  <si>
    <t>　共済費</t>
  </si>
  <si>
    <t>金額</t>
    <rPh sb="0" eb="2">
      <t>キンガク</t>
    </rPh>
    <phoneticPr fontId="1"/>
  </si>
  <si>
    <t>　旅費</t>
  </si>
  <si>
    <t>　需用費</t>
    <rPh sb="2" eb="3">
      <t>ヨウ</t>
    </rPh>
    <phoneticPr fontId="1"/>
  </si>
  <si>
    <t>実績額明細書</t>
    <rPh sb="0" eb="2">
      <t>ジッセキ</t>
    </rPh>
    <rPh sb="3" eb="5">
      <t>メイサイ</t>
    </rPh>
    <rPh sb="5" eb="6">
      <t>ショ</t>
    </rPh>
    <phoneticPr fontId="1"/>
  </si>
  <si>
    <t>合　　計</t>
    <rPh sb="0" eb="1">
      <t>ゴウ</t>
    </rPh>
    <phoneticPr fontId="1"/>
  </si>
  <si>
    <t>収支精算書</t>
  </si>
  <si>
    <t>税理士顧問料　＠15,000円×２月＝30,000円</t>
    <rPh sb="0" eb="3">
      <t>ゼイリシ</t>
    </rPh>
    <rPh sb="3" eb="6">
      <t>コモンリョウ</t>
    </rPh>
    <rPh sb="14" eb="15">
      <t>エン</t>
    </rPh>
    <rPh sb="17" eb="18">
      <t>ツキ</t>
    </rPh>
    <rPh sb="25" eb="26">
      <t>エン</t>
    </rPh>
    <phoneticPr fontId="1"/>
  </si>
  <si>
    <t>補助対象経費の
実支出額
（D)</t>
    <rPh sb="0" eb="2">
      <t>ホジョ</t>
    </rPh>
    <rPh sb="2" eb="4">
      <t>タイショウ</t>
    </rPh>
    <rPh sb="4" eb="6">
      <t>ケイヒ</t>
    </rPh>
    <rPh sb="8" eb="9">
      <t>ジツ</t>
    </rPh>
    <rPh sb="9" eb="11">
      <t>シシュツ</t>
    </rPh>
    <rPh sb="11" eb="12">
      <t>ガク</t>
    </rPh>
    <phoneticPr fontId="1"/>
  </si>
  <si>
    <t>常勤職員　　＠350,000円×３名×12日/31日＝406,451円</t>
    <rPh sb="0" eb="2">
      <t>ジョウキン</t>
    </rPh>
    <rPh sb="2" eb="4">
      <t>ショクイン</t>
    </rPh>
    <rPh sb="14" eb="15">
      <t>エン</t>
    </rPh>
    <rPh sb="17" eb="18">
      <t>メイ</t>
    </rPh>
    <rPh sb="21" eb="22">
      <t>ヒ</t>
    </rPh>
    <rPh sb="25" eb="26">
      <t>ヒ</t>
    </rPh>
    <rPh sb="34" eb="35">
      <t>エン</t>
    </rPh>
    <phoneticPr fontId="1"/>
  </si>
  <si>
    <t>非常勤職員　295,896円(2月)＋334,578円(3月)＝630,474円</t>
    <rPh sb="0" eb="3">
      <t>ヒジョウキン</t>
    </rPh>
    <rPh sb="3" eb="5">
      <t>ショクイン</t>
    </rPh>
    <rPh sb="13" eb="14">
      <t>エン</t>
    </rPh>
    <rPh sb="16" eb="17">
      <t>ツキ</t>
    </rPh>
    <rPh sb="26" eb="27">
      <t>エン</t>
    </rPh>
    <rPh sb="39" eb="40">
      <t>エン</t>
    </rPh>
    <phoneticPr fontId="1"/>
  </si>
  <si>
    <t>通勤手当　＠1,500円×４名×２月＝12,000円</t>
    <rPh sb="0" eb="2">
      <t>ツウキン</t>
    </rPh>
    <rPh sb="2" eb="4">
      <t>テアテ</t>
    </rPh>
    <rPh sb="11" eb="12">
      <t>エン</t>
    </rPh>
    <rPh sb="14" eb="15">
      <t>メイ</t>
    </rPh>
    <rPh sb="17" eb="18">
      <t>ツキ</t>
    </rPh>
    <rPh sb="25" eb="26">
      <t>エン</t>
    </rPh>
    <phoneticPr fontId="1"/>
  </si>
  <si>
    <t>社会保険料　＠60,000円×３名×２月＝360,000円</t>
    <rPh sb="0" eb="2">
      <t>シャカイ</t>
    </rPh>
    <rPh sb="2" eb="5">
      <t>ホケンリョウ</t>
    </rPh>
    <rPh sb="13" eb="14">
      <t>エン</t>
    </rPh>
    <rPh sb="16" eb="17">
      <t>メイ</t>
    </rPh>
    <rPh sb="19" eb="20">
      <t>ツキ</t>
    </rPh>
    <rPh sb="28" eb="29">
      <t>エン</t>
    </rPh>
    <phoneticPr fontId="1"/>
  </si>
  <si>
    <t>通勤手当　＠1,500円×４名×12日/31日＝2,322円</t>
    <rPh sb="0" eb="2">
      <t>ツウキン</t>
    </rPh>
    <rPh sb="2" eb="4">
      <t>テアテ</t>
    </rPh>
    <rPh sb="11" eb="12">
      <t>エン</t>
    </rPh>
    <rPh sb="14" eb="15">
      <t>メイ</t>
    </rPh>
    <rPh sb="29" eb="30">
      <t>エン</t>
    </rPh>
    <phoneticPr fontId="1"/>
  </si>
  <si>
    <t>消耗品購入費　＠76,579円</t>
    <rPh sb="0" eb="3">
      <t>ショウモウヒン</t>
    </rPh>
    <rPh sb="3" eb="6">
      <t>コウニュウヒ</t>
    </rPh>
    <rPh sb="14" eb="15">
      <t>エン</t>
    </rPh>
    <phoneticPr fontId="1"/>
  </si>
  <si>
    <t>携帯電話利用料　＠4,000円×３台×２月＝24,000円</t>
    <rPh sb="0" eb="2">
      <t>ケイタイ</t>
    </rPh>
    <rPh sb="2" eb="4">
      <t>デンワ</t>
    </rPh>
    <rPh sb="4" eb="7">
      <t>リヨウリョウ</t>
    </rPh>
    <rPh sb="17" eb="18">
      <t>ダイ</t>
    </rPh>
    <rPh sb="20" eb="21">
      <t>ツキ</t>
    </rPh>
    <phoneticPr fontId="1"/>
  </si>
  <si>
    <t>携帯電話利用料　＠4,000円×３台×12日/31日＝4,645円</t>
    <rPh sb="0" eb="2">
      <t>ケイタイ</t>
    </rPh>
    <rPh sb="2" eb="4">
      <t>デンワ</t>
    </rPh>
    <rPh sb="4" eb="6">
      <t>リヨウ</t>
    </rPh>
    <rPh sb="6" eb="7">
      <t>リョウ</t>
    </rPh>
    <rPh sb="17" eb="18">
      <t>ダイ</t>
    </rPh>
    <phoneticPr fontId="1"/>
  </si>
  <si>
    <t>税理士顧問料　＠15,000円×12日/31日＝5,806円</t>
    <rPh sb="0" eb="3">
      <t>ゼイリシ</t>
    </rPh>
    <rPh sb="3" eb="6">
      <t>コモンリョウ</t>
    </rPh>
    <rPh sb="14" eb="15">
      <t>エン</t>
    </rPh>
    <rPh sb="18" eb="19">
      <t>ヒ</t>
    </rPh>
    <rPh sb="22" eb="23">
      <t>ヒ</t>
    </rPh>
    <rPh sb="29" eb="30">
      <t>エン</t>
    </rPh>
    <phoneticPr fontId="1"/>
  </si>
  <si>
    <t>事務所賃料　＠50,000円×２月＝100,000円</t>
    <rPh sb="0" eb="3">
      <t>ジムショ</t>
    </rPh>
    <rPh sb="3" eb="5">
      <t>チンリョウ</t>
    </rPh>
    <phoneticPr fontId="1"/>
  </si>
  <si>
    <t>事務所賃料　＠50,000円×12日/31日＝19,354円</t>
    <rPh sb="0" eb="3">
      <t>ジムショ</t>
    </rPh>
    <rPh sb="3" eb="5">
      <t>チンリョウ</t>
    </rPh>
    <rPh sb="17" eb="18">
      <t>ヒ</t>
    </rPh>
    <rPh sb="21" eb="22">
      <t>ヒ</t>
    </rPh>
    <phoneticPr fontId="1"/>
  </si>
  <si>
    <t>車両リース料　20,000円×２台×２月＝80,000円</t>
    <rPh sb="0" eb="2">
      <t>シャリョウ</t>
    </rPh>
    <rPh sb="5" eb="6">
      <t>リョウ</t>
    </rPh>
    <rPh sb="13" eb="14">
      <t>エン</t>
    </rPh>
    <rPh sb="16" eb="17">
      <t>ダイ</t>
    </rPh>
    <rPh sb="19" eb="20">
      <t>ツキ</t>
    </rPh>
    <rPh sb="27" eb="28">
      <t>エン</t>
    </rPh>
    <phoneticPr fontId="1"/>
  </si>
  <si>
    <t>車両リース料　20,000円×２台×12日/31日＝15,483円</t>
    <rPh sb="0" eb="2">
      <t>シャリョウ</t>
    </rPh>
    <rPh sb="5" eb="6">
      <t>リョウ</t>
    </rPh>
    <rPh sb="13" eb="14">
      <t>エン</t>
    </rPh>
    <rPh sb="16" eb="17">
      <t>ダイ</t>
    </rPh>
    <rPh sb="20" eb="21">
      <t>ヒ</t>
    </rPh>
    <rPh sb="24" eb="25">
      <t>ヒ</t>
    </rPh>
    <rPh sb="32" eb="33">
      <t>エン</t>
    </rPh>
    <phoneticPr fontId="1"/>
  </si>
  <si>
    <t>電動自転車（１台）＠198,960円</t>
    <rPh sb="0" eb="2">
      <t>デンドウ</t>
    </rPh>
    <rPh sb="2" eb="5">
      <t>ジテンシャ</t>
    </rPh>
    <rPh sb="7" eb="8">
      <t>ダイ</t>
    </rPh>
    <rPh sb="17" eb="18">
      <t>エン</t>
    </rPh>
    <phoneticPr fontId="1"/>
  </si>
  <si>
    <r>
      <t>ガソリン代5,000円(1月)+13,569円(2月)＋15,586円(3月)＝34,155</t>
    </r>
    <r>
      <rPr>
        <sz val="8.5"/>
        <color indexed="10"/>
        <rFont val="ＭＳ ゴシック"/>
      </rPr>
      <t>円</t>
    </r>
    <rPh sb="4" eb="5">
      <t>ダイ</t>
    </rPh>
    <rPh sb="10" eb="11">
      <t>エン</t>
    </rPh>
    <rPh sb="13" eb="14">
      <t>ツキ</t>
    </rPh>
    <rPh sb="22" eb="23">
      <t>エン</t>
    </rPh>
    <rPh sb="25" eb="26">
      <t>ツキ</t>
    </rPh>
    <rPh sb="34" eb="35">
      <t>エン</t>
    </rPh>
    <rPh sb="37" eb="38">
      <t>ツキ</t>
    </rPh>
    <rPh sb="46" eb="47">
      <t>エン</t>
    </rPh>
    <phoneticPr fontId="1"/>
  </si>
  <si>
    <r>
      <t>事務所水光熱費</t>
    </r>
    <r>
      <rPr>
        <sz val="9"/>
        <color indexed="10"/>
        <rFont val="ＭＳ ゴシック"/>
      </rPr>
      <t>1,135</t>
    </r>
    <r>
      <rPr>
        <sz val="8.5"/>
        <color indexed="10"/>
        <rFont val="ＭＳ ゴシック"/>
      </rPr>
      <t>円</t>
    </r>
    <r>
      <rPr>
        <sz val="9"/>
        <color indexed="10"/>
        <rFont val="ＭＳ ゴシック"/>
      </rPr>
      <t>(1月)+8,057</t>
    </r>
    <r>
      <rPr>
        <sz val="8.5"/>
        <color indexed="10"/>
        <rFont val="ＭＳ ゴシック"/>
      </rPr>
      <t>円</t>
    </r>
    <r>
      <rPr>
        <sz val="9"/>
        <color indexed="10"/>
        <rFont val="ＭＳ ゴシック"/>
      </rPr>
      <t>(2月)＋5,953</t>
    </r>
    <r>
      <rPr>
        <sz val="8.5"/>
        <color indexed="10"/>
        <rFont val="ＭＳ ゴシック"/>
      </rPr>
      <t>円</t>
    </r>
    <r>
      <rPr>
        <sz val="9"/>
        <color indexed="10"/>
        <rFont val="ＭＳ ゴシック"/>
      </rPr>
      <t>(3月)＝15,145</t>
    </r>
    <r>
      <rPr>
        <sz val="8.5"/>
        <color indexed="10"/>
        <rFont val="ＭＳ ゴシック"/>
      </rPr>
      <t>円</t>
    </r>
    <rPh sb="0" eb="3">
      <t>ジムショ</t>
    </rPh>
    <rPh sb="3" eb="4">
      <t>スイ</t>
    </rPh>
    <rPh sb="4" eb="7">
      <t>コウネツヒ</t>
    </rPh>
    <phoneticPr fontId="1"/>
  </si>
  <si>
    <r>
      <t xml:space="preserve">インターネット使用料 </t>
    </r>
    <r>
      <rPr>
        <sz val="8.5"/>
        <color indexed="10"/>
        <rFont val="ＭＳ ゴシック"/>
      </rPr>
      <t>＠10,000</t>
    </r>
    <r>
      <rPr>
        <sz val="8"/>
        <color indexed="10"/>
        <rFont val="ＭＳ ゴシック"/>
      </rPr>
      <t>円×</t>
    </r>
    <r>
      <rPr>
        <sz val="8.5"/>
        <color indexed="10"/>
        <rFont val="ＭＳ ゴシック"/>
      </rPr>
      <t>２</t>
    </r>
    <r>
      <rPr>
        <sz val="8"/>
        <color indexed="10"/>
        <rFont val="ＭＳ ゴシック"/>
      </rPr>
      <t>月＋</t>
    </r>
    <r>
      <rPr>
        <sz val="8.5"/>
        <color indexed="10"/>
        <rFont val="ＭＳ ゴシック"/>
      </rPr>
      <t>＠10,000</t>
    </r>
    <r>
      <rPr>
        <sz val="8"/>
        <color indexed="10"/>
        <rFont val="ＭＳ ゴシック"/>
      </rPr>
      <t>円×</t>
    </r>
    <r>
      <rPr>
        <sz val="8.5"/>
        <color indexed="10"/>
        <rFont val="ＭＳ ゴシック"/>
      </rPr>
      <t>12</t>
    </r>
    <r>
      <rPr>
        <sz val="8"/>
        <color indexed="10"/>
        <rFont val="ＭＳ ゴシック"/>
      </rPr>
      <t>日</t>
    </r>
    <r>
      <rPr>
        <sz val="8.5"/>
        <color indexed="10"/>
        <rFont val="ＭＳ ゴシック"/>
      </rPr>
      <t>/31</t>
    </r>
    <r>
      <rPr>
        <sz val="8"/>
        <color indexed="10"/>
        <rFont val="ＭＳ ゴシック"/>
      </rPr>
      <t>日＝</t>
    </r>
    <r>
      <rPr>
        <sz val="8.5"/>
        <color indexed="10"/>
        <rFont val="ＭＳ ゴシック"/>
      </rPr>
      <t>23,870</t>
    </r>
    <r>
      <rPr>
        <sz val="8"/>
        <color indexed="10"/>
        <rFont val="ＭＳ ゴシック"/>
      </rPr>
      <t>円</t>
    </r>
    <rPh sb="7" eb="10">
      <t>シヨウリョウ</t>
    </rPh>
    <phoneticPr fontId="1"/>
  </si>
  <si>
    <t>（備品の設置に伴う工事請負費を含む。）</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</si>
</sst>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0_ "/>
    <numFmt numFmtId="178" formatCode="#,##0;&quot;△ &quot;#,##0"/>
  </numFmts>
  <fonts count="16">
    <font>
      <sz val="11"/>
      <color auto="1"/>
      <name val="ＭＳ Ｐゴシック"/>
      <family val="3"/>
    </font>
    <font>
      <sz val="6"/>
      <color auto="1"/>
      <name val="ＭＳ Ｐゴシック"/>
      <family val="3"/>
    </font>
    <font>
      <sz val="10"/>
      <color auto="1"/>
      <name val="ＭＳ 明朝"/>
      <family val="1"/>
    </font>
    <font>
      <sz val="10"/>
      <color auto="1"/>
      <name val="ＭＳ ゴシック"/>
      <family val="3"/>
    </font>
    <font>
      <sz val="11"/>
      <color auto="1"/>
      <name val="ＭＳ Ｐゴシック"/>
      <family val="3"/>
    </font>
    <font>
      <sz val="6"/>
      <color auto="1"/>
      <name val="游ゴシック"/>
      <family val="3"/>
    </font>
    <font>
      <sz val="11"/>
      <color auto="1"/>
      <name val="ＭＳ 明朝"/>
      <family val="1"/>
    </font>
    <font>
      <sz val="11"/>
      <color auto="1"/>
      <name val="ＭＳ ゴシック"/>
      <family val="3"/>
    </font>
    <font>
      <sz val="11"/>
      <color indexed="8"/>
      <name val="ＭＳ 明朝"/>
      <family val="1"/>
    </font>
    <font>
      <sz val="10"/>
      <color rgb="FFFF0000"/>
      <name val="ＭＳ 明朝"/>
      <family val="1"/>
    </font>
    <font>
      <sz val="10"/>
      <color indexed="10"/>
      <name val="ＭＳ ゴシック"/>
      <family val="3"/>
    </font>
    <font>
      <sz val="10"/>
      <color indexed="10"/>
      <name val="ＭＳ 明朝"/>
      <family val="1"/>
    </font>
    <font>
      <sz val="10"/>
      <color rgb="FFFF0000"/>
      <name val="ＭＳ ゴシック"/>
      <family val="3"/>
    </font>
    <font>
      <sz val="9"/>
      <color indexed="10"/>
      <name val="ＭＳ ゴシック"/>
      <family val="3"/>
    </font>
    <font>
      <sz val="8.5"/>
      <color indexed="10"/>
      <name val="ＭＳ ゴシック"/>
      <family val="3"/>
    </font>
    <font>
      <sz val="7.5"/>
      <color indexed="10"/>
      <name val="ＭＳ ゴシック"/>
      <family val="3"/>
    </font>
  </fonts>
  <fills count="3">
    <fill>
      <patternFill patternType="none"/>
    </fill>
    <fill>
      <patternFill patternType="gray125"/>
    </fill>
    <fill>
      <patternFill patternType="solid">
        <fgColor rgb="FFFFFFBE"/>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pplyProtection="1">
      <alignment horizontal="center" vertical="center"/>
      <protection locked="0"/>
    </xf>
    <xf numFmtId="0" fontId="2" fillId="0" borderId="1" xfId="0" applyFont="1" applyBorder="1" applyAlignment="1">
      <alignment horizontal="center" vertical="center" wrapText="1"/>
    </xf>
    <xf numFmtId="176" fontId="2" fillId="0" borderId="1" xfId="0" applyNumberFormat="1" applyFont="1" applyFill="1" applyBorder="1" applyAlignment="1" applyProtection="1">
      <alignment vertical="center"/>
    </xf>
    <xf numFmtId="0" fontId="2" fillId="0" borderId="2" xfId="0" applyFont="1" applyBorder="1" applyAlignment="1">
      <alignment horizontal="center" vertical="center"/>
    </xf>
    <xf numFmtId="176" fontId="2" fillId="0" borderId="2" xfId="0" applyNumberFormat="1" applyFont="1" applyFill="1" applyBorder="1" applyAlignment="1" applyProtection="1">
      <alignment vertical="center"/>
    </xf>
    <xf numFmtId="0" fontId="2" fillId="0" borderId="3" xfId="0" applyFont="1" applyBorder="1" applyAlignment="1">
      <alignment horizontal="center" vertical="center" wrapText="1"/>
    </xf>
    <xf numFmtId="176" fontId="2" fillId="0" borderId="3" xfId="1" applyNumberFormat="1" applyFont="1" applyFill="1" applyBorder="1" applyProtection="1">
      <alignment vertical="center"/>
      <protection locked="0"/>
    </xf>
    <xf numFmtId="38" fontId="2" fillId="0" borderId="3" xfId="1" applyFont="1" applyBorder="1">
      <alignment vertical="center"/>
    </xf>
    <xf numFmtId="38" fontId="2" fillId="2" borderId="3" xfId="1" applyFont="1" applyFill="1" applyBorder="1" applyProtection="1">
      <alignment vertical="center"/>
    </xf>
    <xf numFmtId="0" fontId="2" fillId="0" borderId="0" xfId="0" applyFont="1" applyAlignment="1">
      <alignment horizontal="center" vertical="center"/>
    </xf>
    <xf numFmtId="38" fontId="2" fillId="0" borderId="3" xfId="1" applyFont="1" applyBorder="1" applyProtection="1">
      <alignment vertical="center"/>
      <protection locked="0"/>
    </xf>
    <xf numFmtId="0" fontId="2" fillId="0" borderId="0" xfId="0" applyFont="1" applyAlignment="1">
      <alignment vertical="center"/>
    </xf>
    <xf numFmtId="0" fontId="2" fillId="0" borderId="3" xfId="0" applyFont="1" applyBorder="1" applyAlignment="1">
      <alignment horizontal="center" vertical="center"/>
    </xf>
    <xf numFmtId="0" fontId="2" fillId="0" borderId="4" xfId="0" applyFont="1" applyBorder="1" applyAlignment="1">
      <alignment shrinkToFit="1"/>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0" fontId="2" fillId="0" borderId="1" xfId="0" applyFont="1" applyBorder="1" applyAlignment="1">
      <alignment horizontal="center" vertical="center"/>
    </xf>
    <xf numFmtId="38" fontId="2" fillId="0" borderId="4" xfId="1" applyFont="1" applyFill="1" applyBorder="1">
      <alignment vertical="center"/>
    </xf>
    <xf numFmtId="38" fontId="2" fillId="0" borderId="5" xfId="1" applyFont="1" applyFill="1" applyBorder="1" applyAlignment="1">
      <alignment vertical="center"/>
    </xf>
    <xf numFmtId="38" fontId="2" fillId="0" borderId="3" xfId="1" applyFont="1" applyBorder="1" applyAlignment="1">
      <alignment horizontal="right" vertical="center"/>
    </xf>
    <xf numFmtId="38" fontId="2" fillId="0" borderId="0" xfId="0" applyNumberFormat="1" applyFont="1">
      <alignment vertical="center"/>
    </xf>
    <xf numFmtId="38" fontId="2" fillId="0" borderId="6" xfId="1" applyFont="1" applyFill="1" applyBorder="1" applyAlignment="1"/>
    <xf numFmtId="38" fontId="2" fillId="0" borderId="7" xfId="1" applyFont="1" applyFill="1" applyBorder="1" applyAlignment="1">
      <alignment vertical="center"/>
    </xf>
    <xf numFmtId="38" fontId="2" fillId="0" borderId="1" xfId="1" applyFont="1" applyBorder="1" applyAlignment="1">
      <alignment vertical="center"/>
    </xf>
    <xf numFmtId="0" fontId="2" fillId="0" borderId="8" xfId="0" applyFont="1" applyBorder="1" applyAlignment="1">
      <alignment horizontal="center" vertical="center"/>
    </xf>
    <xf numFmtId="0" fontId="2" fillId="0" borderId="9" xfId="0" applyFont="1" applyFill="1" applyBorder="1" applyAlignment="1"/>
    <xf numFmtId="38" fontId="2" fillId="0" borderId="0" xfId="1" applyFont="1" applyFill="1" applyBorder="1" applyAlignment="1">
      <alignment vertical="center"/>
    </xf>
    <xf numFmtId="38" fontId="2" fillId="0" borderId="8" xfId="1" applyFont="1" applyBorder="1" applyAlignment="1">
      <alignment vertical="center"/>
    </xf>
    <xf numFmtId="0" fontId="2" fillId="0" borderId="0" xfId="0" applyFont="1" applyAlignment="1">
      <alignment horizontal="right"/>
    </xf>
    <xf numFmtId="0" fontId="2" fillId="0" borderId="10" xfId="0" applyFont="1" applyBorder="1" applyAlignment="1">
      <alignment horizontal="center" vertical="center"/>
    </xf>
    <xf numFmtId="0" fontId="2" fillId="0" borderId="10" xfId="0" applyFont="1" applyFill="1" applyBorder="1">
      <alignment vertical="center"/>
    </xf>
    <xf numFmtId="0" fontId="2" fillId="0" borderId="11" xfId="0" applyFont="1" applyFill="1" applyBorder="1" applyAlignment="1">
      <alignment vertical="center"/>
    </xf>
    <xf numFmtId="0" fontId="2" fillId="0" borderId="2" xfId="0" applyFont="1" applyBorder="1" applyAlignment="1">
      <alignment vertical="center"/>
    </xf>
    <xf numFmtId="0" fontId="6" fillId="0" borderId="0" xfId="0" applyFont="1" applyAlignment="1">
      <alignment vertical="center"/>
    </xf>
    <xf numFmtId="0" fontId="7" fillId="0" borderId="0" xfId="0" applyFont="1" applyBorder="1" applyAlignment="1">
      <alignment vertical="center"/>
    </xf>
    <xf numFmtId="0" fontId="6" fillId="0" borderId="0" xfId="0" applyFont="1" applyBorder="1" applyAlignment="1" applyProtection="1">
      <alignment horizontal="center" vertical="center"/>
    </xf>
    <xf numFmtId="0" fontId="6" fillId="0" borderId="0" xfId="0" applyFont="1" applyBorder="1" applyAlignment="1">
      <alignment vertical="center"/>
    </xf>
    <xf numFmtId="0" fontId="8" fillId="0" borderId="12"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center" vertical="center" wrapText="1"/>
    </xf>
    <xf numFmtId="0" fontId="8" fillId="0" borderId="0" xfId="0" applyFont="1" applyAlignment="1">
      <alignment horizontal="left" vertical="center" wrapText="1"/>
    </xf>
    <xf numFmtId="0" fontId="8" fillId="0" borderId="13" xfId="0" applyFont="1" applyBorder="1" applyAlignment="1">
      <alignment horizontal="center" vertical="distributed"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3" xfId="0" applyFont="1" applyBorder="1" applyAlignment="1">
      <alignment horizontal="right" vertical="center" wrapText="1"/>
    </xf>
    <xf numFmtId="38" fontId="8" fillId="0" borderId="13" xfId="0" applyNumberFormat="1" applyFont="1" applyBorder="1" applyAlignment="1">
      <alignment horizontal="right" vertical="center" wrapText="1"/>
    </xf>
    <xf numFmtId="0" fontId="8" fillId="0" borderId="14" xfId="0" applyFont="1" applyBorder="1" applyAlignment="1">
      <alignment horizontal="right" vertical="center" wrapText="1"/>
    </xf>
    <xf numFmtId="38" fontId="8" fillId="0" borderId="15" xfId="0" applyNumberFormat="1" applyFont="1" applyBorder="1" applyAlignment="1">
      <alignment horizontal="right" vertical="center" wrapText="1"/>
    </xf>
    <xf numFmtId="0" fontId="8" fillId="0" borderId="13" xfId="0" applyFont="1" applyBorder="1" applyAlignment="1">
      <alignment vertical="center" wrapText="1"/>
    </xf>
    <xf numFmtId="38" fontId="8" fillId="0" borderId="13" xfId="0" applyNumberFormat="1" applyFont="1" applyBorder="1" applyAlignment="1">
      <alignment vertical="center" wrapText="1"/>
    </xf>
    <xf numFmtId="0" fontId="8" fillId="0" borderId="14" xfId="0" applyFont="1" applyBorder="1" applyAlignment="1">
      <alignment vertical="center" wrapText="1"/>
    </xf>
    <xf numFmtId="38" fontId="8" fillId="0" borderId="15" xfId="0" applyNumberFormat="1" applyFont="1" applyBorder="1" applyAlignment="1">
      <alignment vertical="center" wrapText="1"/>
    </xf>
    <xf numFmtId="177" fontId="8" fillId="0" borderId="13" xfId="0" applyNumberFormat="1" applyFont="1" applyBorder="1" applyAlignment="1" applyProtection="1">
      <alignment horizontal="right" vertical="center" wrapText="1"/>
      <protection locked="0"/>
    </xf>
    <xf numFmtId="177" fontId="8" fillId="0" borderId="13" xfId="0" applyNumberFormat="1" applyFont="1" applyBorder="1" applyAlignment="1">
      <alignment horizontal="right" vertical="center" wrapText="1"/>
    </xf>
    <xf numFmtId="177" fontId="8" fillId="0" borderId="15" xfId="0" applyNumberFormat="1" applyFont="1" applyBorder="1" applyAlignment="1">
      <alignment horizontal="right" vertical="center" wrapText="1"/>
    </xf>
    <xf numFmtId="0" fontId="8" fillId="0" borderId="13" xfId="0" applyFont="1" applyBorder="1" applyAlignment="1" applyProtection="1">
      <alignment vertical="center" wrapText="1"/>
      <protection locked="0"/>
    </xf>
    <xf numFmtId="177" fontId="8" fillId="0" borderId="15" xfId="0" applyNumberFormat="1" applyFont="1" applyBorder="1" applyAlignment="1">
      <alignment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177" fontId="8" fillId="0" borderId="13" xfId="0" applyNumberFormat="1" applyFont="1" applyBorder="1" applyAlignment="1">
      <alignment vertical="center" wrapText="1"/>
    </xf>
    <xf numFmtId="0" fontId="8" fillId="0" borderId="16" xfId="0" applyFont="1" applyBorder="1" applyAlignment="1">
      <alignment horizontal="center" vertical="center" wrapText="1"/>
    </xf>
    <xf numFmtId="0" fontId="8" fillId="0" borderId="17" xfId="0" applyFont="1" applyBorder="1" applyAlignment="1">
      <alignment horizontal="left" vertical="center" wrapText="1"/>
    </xf>
    <xf numFmtId="178" fontId="8" fillId="0" borderId="13" xfId="0" applyNumberFormat="1" applyFont="1" applyBorder="1" applyAlignment="1">
      <alignment horizontal="right" vertical="center" wrapText="1"/>
    </xf>
    <xf numFmtId="178" fontId="8" fillId="0" borderId="14" xfId="0" applyNumberFormat="1" applyFont="1" applyBorder="1" applyAlignment="1">
      <alignment horizontal="right" vertical="center" wrapText="1"/>
    </xf>
    <xf numFmtId="178" fontId="8" fillId="0" borderId="15" xfId="0" applyNumberFormat="1" applyFont="1" applyBorder="1" applyAlignment="1">
      <alignment horizontal="right" vertical="center" wrapText="1"/>
    </xf>
    <xf numFmtId="178" fontId="8" fillId="0" borderId="13" xfId="0" applyNumberFormat="1" applyFont="1" applyBorder="1" applyAlignment="1">
      <alignment vertical="center" wrapText="1"/>
    </xf>
    <xf numFmtId="178" fontId="8" fillId="0" borderId="14" xfId="0" applyNumberFormat="1" applyFont="1" applyBorder="1" applyAlignment="1">
      <alignment vertical="center" wrapText="1"/>
    </xf>
    <xf numFmtId="178" fontId="8" fillId="0" borderId="15" xfId="0" applyNumberFormat="1" applyFont="1" applyBorder="1" applyAlignment="1">
      <alignment vertical="center" wrapText="1"/>
    </xf>
    <xf numFmtId="0" fontId="8" fillId="0" borderId="18" xfId="0" applyFont="1" applyBorder="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left" vertical="center" wrapText="1"/>
    </xf>
    <xf numFmtId="0" fontId="8" fillId="0" borderId="19"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1" xfId="0" applyFont="1" applyBorder="1" applyAlignment="1">
      <alignment horizontal="left" vertical="center" wrapText="1"/>
    </xf>
    <xf numFmtId="176" fontId="9" fillId="0" borderId="1" xfId="0" applyNumberFormat="1" applyFont="1" applyFill="1" applyBorder="1" applyAlignment="1" applyProtection="1">
      <alignment vertical="center"/>
      <protection locked="0"/>
    </xf>
    <xf numFmtId="176" fontId="9" fillId="0" borderId="2" xfId="0" applyNumberFormat="1" applyFont="1" applyFill="1" applyBorder="1" applyAlignment="1" applyProtection="1">
      <alignment vertical="center"/>
      <protection locked="0"/>
    </xf>
    <xf numFmtId="176" fontId="9" fillId="0" borderId="3" xfId="1" applyNumberFormat="1" applyFont="1" applyFill="1" applyBorder="1" applyProtection="1">
      <alignment vertical="center"/>
      <protection locked="0"/>
    </xf>
    <xf numFmtId="38" fontId="2" fillId="2" borderId="3" xfId="1" applyFont="1" applyFill="1" applyBorder="1" applyProtection="1">
      <alignment vertical="center"/>
      <protection locked="0"/>
    </xf>
    <xf numFmtId="0" fontId="2" fillId="0" borderId="5" xfId="0" applyFont="1" applyBorder="1">
      <alignment vertical="center"/>
    </xf>
    <xf numFmtId="38" fontId="10" fillId="0" borderId="5" xfId="1" applyFont="1" applyBorder="1" applyAlignment="1">
      <alignment vertical="center"/>
    </xf>
    <xf numFmtId="38" fontId="11" fillId="0" borderId="5" xfId="1" applyFont="1" applyBorder="1" applyAlignment="1">
      <alignment vertical="center"/>
    </xf>
    <xf numFmtId="38" fontId="3" fillId="0" borderId="5" xfId="1" applyFont="1" applyFill="1" applyBorder="1" applyAlignment="1">
      <alignment vertical="center"/>
    </xf>
    <xf numFmtId="38" fontId="12" fillId="0" borderId="5" xfId="1" applyFont="1" applyFill="1" applyBorder="1" applyAlignment="1">
      <alignment vertical="center"/>
    </xf>
    <xf numFmtId="38" fontId="10" fillId="0" borderId="3" xfId="1" applyFont="1" applyBorder="1" applyAlignment="1">
      <alignment horizontal="right" vertical="center"/>
    </xf>
    <xf numFmtId="38" fontId="10" fillId="0" borderId="7" xfId="1" applyFont="1" applyBorder="1" applyAlignment="1">
      <alignment vertical="center"/>
    </xf>
    <xf numFmtId="38" fontId="13" fillId="0" borderId="7" xfId="1" applyFont="1" applyBorder="1" applyAlignment="1">
      <alignment vertical="center"/>
    </xf>
    <xf numFmtId="38" fontId="14" fillId="0" borderId="7" xfId="1" applyFont="1" applyBorder="1" applyAlignment="1">
      <alignment vertical="center"/>
    </xf>
    <xf numFmtId="38" fontId="11" fillId="0" borderId="7" xfId="1" applyFont="1" applyBorder="1" applyAlignment="1">
      <alignment vertical="center"/>
    </xf>
    <xf numFmtId="38" fontId="15" fillId="0" borderId="7" xfId="1" applyFont="1" applyBorder="1" applyAlignment="1">
      <alignment vertical="center"/>
    </xf>
    <xf numFmtId="38" fontId="12" fillId="0" borderId="7" xfId="1" applyFont="1" applyFill="1" applyBorder="1" applyAlignment="1">
      <alignment vertical="center"/>
    </xf>
    <xf numFmtId="38" fontId="11" fillId="0" borderId="0" xfId="1" applyFont="1" applyBorder="1" applyAlignment="1">
      <alignment vertical="center"/>
    </xf>
    <xf numFmtId="38" fontId="9" fillId="0" borderId="0" xfId="1" applyFont="1" applyFill="1" applyBorder="1" applyAlignment="1">
      <alignment vertical="center"/>
    </xf>
    <xf numFmtId="38" fontId="2" fillId="0" borderId="0" xfId="1" applyFont="1" applyFill="1" applyAlignment="1">
      <alignment vertical="center"/>
    </xf>
    <xf numFmtId="0" fontId="2" fillId="0" borderId="11" xfId="0" applyFont="1" applyBorder="1">
      <alignment vertical="center"/>
    </xf>
    <xf numFmtId="0" fontId="2" fillId="0" borderId="2" xfId="0" applyFont="1" applyBorder="1">
      <alignment vertical="center"/>
    </xf>
    <xf numFmtId="38" fontId="8" fillId="0" borderId="13" xfId="1" applyFont="1" applyBorder="1" applyAlignment="1" applyProtection="1">
      <alignment vertical="center" wrapText="1"/>
      <protection locked="0"/>
    </xf>
  </cellXfs>
  <cellStyles count="2">
    <cellStyle name="標準" xfId="0" builtinId="0"/>
    <cellStyle name="桁区切り" xfId="1" builtinId="6"/>
  </cellStyles>
  <dxfs count="16">
    <dxf>
      <fill>
        <patternFill patternType="none">
          <bgColor auto="1"/>
        </patternFill>
      </fill>
    </dxf>
    <dxf>
      <fill>
        <patternFill patternType="none">
          <bgColor auto="1"/>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none">
          <bgColor auto="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3</xdr:col>
      <xdr:colOff>705485</xdr:colOff>
      <xdr:row>4</xdr:row>
      <xdr:rowOff>362585</xdr:rowOff>
    </xdr:to>
    <xdr:sp macro="" textlink="">
      <xdr:nvSpPr>
        <xdr:cNvPr id="2" name="四角形 5"/>
        <xdr:cNvSpPr>
          <a:spLocks noChangeArrowheads="1"/>
        </xdr:cNvSpPr>
      </xdr:nvSpPr>
      <xdr:spPr>
        <a:xfrm>
          <a:off x="0" y="0"/>
          <a:ext cx="2033270" cy="1248410"/>
        </a:xfrm>
        <a:prstGeom prst="rect">
          <a:avLst/>
        </a:prstGeom>
        <a:solidFill>
          <a:srgbClr val="FFFF99"/>
        </a:solidFill>
        <a:ln w="9525">
          <a:solidFill>
            <a:srgbClr val="FF0000"/>
          </a:solidFill>
          <a:miter/>
        </a:ln>
      </xdr:spPr>
      <xdr:txBody>
        <a:bodyPr vertOverflow="clip" horzOverflow="overflow" wrap="square" lIns="36512" tIns="4762" rIns="4762" bIns="4762" anchor="ctr" upright="1"/>
        <a:lstStyle/>
        <a:p>
          <a:pPr algn="ctr">
            <a:lnSpc>
              <a:spcPts val="2400"/>
            </a:lnSpc>
          </a:pPr>
          <a:r>
            <a:rPr lang="ja-JP" altLang="en-US" sz="2000" b="0" i="0" u="none" strike="noStrike" baseline="0">
              <a:solidFill>
                <a:srgbClr val="FF0000"/>
              </a:solidFill>
              <a:latin typeface="ＭＳ Ｐゴシック"/>
              <a:ea typeface="ＭＳ Ｐゴシック"/>
            </a:rPr>
            <a:t>記入例</a:t>
          </a:r>
          <a:endParaRPr lang="ja-JP" altLang="en-US" sz="2000" b="0" i="0" u="none" strike="noStrike" baseline="0">
            <a:solidFill>
              <a:srgbClr val="FF0000"/>
            </a:solidFill>
            <a:latin typeface="ＭＳ Ｐゴシック"/>
            <a:ea typeface="ＭＳ Ｐゴシック"/>
          </a:endParaRPr>
        </a:p>
        <a:p>
          <a:pPr algn="ctr">
            <a:lnSpc>
              <a:spcPts val="1350"/>
            </a:lnSpc>
          </a:pPr>
          <a:r>
            <a:rPr lang="ja-JP" altLang="en-US" sz="1100" b="1" i="0" u="none" strike="noStrike" baseline="0">
              <a:solidFill>
                <a:srgbClr val="FF0000"/>
              </a:solidFill>
              <a:latin typeface="ＭＳ Ｐゴシック"/>
              <a:ea typeface="ＭＳ Ｐゴシック"/>
            </a:rPr>
            <a:t>赤字の箇所（様式では黄色で塗りつぶされた箇所</a:t>
          </a:r>
          <a:r>
            <a:rPr lang="ja-JP" altLang="en-US" sz="1100" b="1" i="0" u="none" strike="noStrike" baseline="0">
              <a:solidFill>
                <a:srgbClr val="FF0000"/>
              </a:solidFill>
              <a:latin typeface="ＭＳ Ｐゴシック"/>
              <a:ea typeface="ＭＳ Ｐゴシック"/>
            </a:rPr>
            <a:t>）を入力してください。</a:t>
          </a:r>
          <a:endParaRPr lang="ja-JP" altLang="en-US" sz="1100" b="1" i="0" u="none" strike="noStrike" baseline="0">
            <a:solidFill>
              <a:srgbClr val="FF0000"/>
            </a:solidFill>
            <a:latin typeface="ＭＳ Ｐゴシック"/>
            <a:ea typeface="ＭＳ Ｐゴシック"/>
          </a:endParaRPr>
        </a:p>
        <a:p>
          <a:pPr algn="ctr">
            <a:lnSpc>
              <a:spcPts val="1350"/>
            </a:lnSpc>
          </a:pPr>
          <a:r>
            <a:rPr lang="ja-JP" altLang="en-US" sz="1100" b="0" i="0" u="none" strike="noStrike" baseline="0">
              <a:solidFill>
                <a:sysClr val="windowText" lastClr="000000"/>
              </a:solidFill>
              <a:latin typeface="ＭＳ Ｐゴシック"/>
              <a:ea typeface="ＭＳ Ｐゴシック"/>
            </a:rPr>
            <a:t>※黒字の箇所は赤字入力後に</a:t>
          </a:r>
          <a:endParaRPr lang="ja-JP" altLang="en-US" sz="1100" b="0" i="0" u="none" strike="noStrike" baseline="0">
            <a:solidFill>
              <a:sysClr val="windowText" lastClr="000000"/>
            </a:solidFill>
            <a:latin typeface="ＭＳ Ｐゴシック"/>
            <a:ea typeface="ＭＳ Ｐゴシック"/>
          </a:endParaRPr>
        </a:p>
        <a:p>
          <a:pPr algn="ctr">
            <a:lnSpc>
              <a:spcPts val="1350"/>
            </a:lnSpc>
          </a:pPr>
          <a:r>
            <a:rPr lang="ja-JP" altLang="en-US" sz="1100" b="0" i="0" u="none" strike="noStrike" baseline="0">
              <a:solidFill>
                <a:sysClr val="windowText" lastClr="000000"/>
              </a:solidFill>
              <a:latin typeface="ＭＳ Ｐゴシック"/>
              <a:ea typeface="ＭＳ Ｐゴシック"/>
            </a:rPr>
            <a:t>自動で反映されます。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16510</xdr:colOff>
      <xdr:row>42</xdr:row>
      <xdr:rowOff>64770</xdr:rowOff>
    </xdr:from>
    <xdr:to xmlns:xdr="http://schemas.openxmlformats.org/drawingml/2006/spreadsheetDrawing">
      <xdr:col>8</xdr:col>
      <xdr:colOff>54610</xdr:colOff>
      <xdr:row>52</xdr:row>
      <xdr:rowOff>25400</xdr:rowOff>
    </xdr:to>
    <xdr:sp macro="" textlink="">
      <xdr:nvSpPr>
        <xdr:cNvPr id="5" name="テキスト 7"/>
        <xdr:cNvSpPr txBox="1">
          <a:spLocks noChangeArrowheads="1"/>
        </xdr:cNvSpPr>
      </xdr:nvSpPr>
      <xdr:spPr>
        <a:xfrm>
          <a:off x="2579370" y="9513570"/>
          <a:ext cx="3740150" cy="1713230"/>
        </a:xfrm>
        <a:prstGeom prst="rect">
          <a:avLst/>
        </a:prstGeom>
        <a:solidFill>
          <a:srgbClr val="FFFF99"/>
        </a:solidFill>
        <a:ln w="9525">
          <a:solidFill>
            <a:sysClr val="windowText" lastClr="000000"/>
          </a:solidFill>
          <a:miter/>
        </a:ln>
      </xdr:spPr>
      <xdr:txBody>
        <a:bodyPr vertOverflow="clip" horzOverflow="overflow" wrap="square" lIns="20637" tIns="4762" rIns="4762" bIns="4762" anchor="ctr" upright="1"/>
        <a:lstStyle/>
        <a:p>
          <a:pPr algn="l">
            <a:lnSpc>
              <a:spcPts val="1440"/>
            </a:lnSpc>
          </a:pPr>
          <a:r>
            <a:rPr lang="ja-JP" altLang="en-US" sz="1000" b="0" i="0" u="none" strike="noStrike" baseline="0">
              <a:solidFill>
                <a:sysClr val="windowText" lastClr="000000"/>
              </a:solidFill>
              <a:latin typeface="Meiryo UI"/>
              <a:ea typeface="Meiryo UI"/>
            </a:rPr>
            <a:t>人件費以外の費用を計上する場合は、</a:t>
          </a:r>
          <a:endParaRPr lang="ja-JP" altLang="en-US" sz="1000" b="0" i="0" u="none" strike="noStrike" baseline="0">
            <a:solidFill>
              <a:sysClr val="windowText" lastClr="000000"/>
            </a:solidFill>
            <a:latin typeface="Meiryo UI"/>
            <a:ea typeface="Meiryo UI"/>
          </a:endParaRPr>
        </a:p>
        <a:p>
          <a:pPr algn="l">
            <a:lnSpc>
              <a:spcPts val="1440"/>
            </a:lnSpc>
          </a:pPr>
          <a:r>
            <a:rPr lang="ja-JP" altLang="en-US" sz="1000" b="0" i="0" u="none" strike="noStrike" baseline="0">
              <a:solidFill>
                <a:sysClr val="windowText" lastClr="000000"/>
              </a:solidFill>
              <a:latin typeface="Meiryo UI"/>
              <a:ea typeface="Meiryo UI"/>
            </a:rPr>
            <a:t>・契約書・請求書・納品書・領収書等の書類を御提出ください。</a:t>
          </a:r>
          <a:endParaRPr lang="ja-JP" altLang="en-US" sz="1000" b="0" i="0" u="none" strike="noStrike" baseline="0">
            <a:solidFill>
              <a:sysClr val="windowText" lastClr="000000"/>
            </a:solidFill>
            <a:latin typeface="Meiryo UI"/>
            <a:ea typeface="Meiryo UI"/>
          </a:endParaRPr>
        </a:p>
        <a:p>
          <a:pPr algn="l">
            <a:lnSpc>
              <a:spcPts val="1440"/>
            </a:lnSpc>
          </a:pPr>
          <a:r>
            <a:rPr lang="ja-JP" altLang="en-US" sz="1000" b="0" i="0" u="none" strike="noStrike" baseline="0">
              <a:solidFill>
                <a:sysClr val="windowText" lastClr="000000"/>
              </a:solidFill>
              <a:latin typeface="Meiryo UI"/>
              <a:ea typeface="Meiryo UI"/>
            </a:rPr>
            <a:t>・単価が税込10万円以上の物品については、購入した現物の写真が必要になります。</a:t>
          </a:r>
          <a:endParaRPr lang="ja-JP" altLang="en-US" sz="1000" b="0" i="0" u="none" strike="noStrike" baseline="0">
            <a:solidFill>
              <a:sysClr val="windowText" lastClr="000000"/>
            </a:solidFill>
            <a:latin typeface="Meiryo UI"/>
            <a:ea typeface="Meiryo UI"/>
          </a:endParaRPr>
        </a:p>
        <a:p>
          <a:pPr algn="l">
            <a:lnSpc>
              <a:spcPts val="1440"/>
            </a:lnSpc>
          </a:pPr>
          <a:r>
            <a:rPr lang="ja-JP" altLang="en-US" sz="1000" b="0" i="0" u="none" strike="noStrike" baseline="0">
              <a:solidFill>
                <a:sysClr val="windowText" lastClr="000000"/>
              </a:solidFill>
              <a:latin typeface="Meiryo UI"/>
              <a:ea typeface="Meiryo UI"/>
            </a:rPr>
            <a:t>・</a:t>
          </a:r>
          <a:r>
            <a:rPr lang="ja-JP" altLang="en-US" sz="1000" b="0" i="0" u="sng" strike="noStrike" baseline="0">
              <a:solidFill>
                <a:sysClr val="windowText" lastClr="000000"/>
              </a:solidFill>
              <a:latin typeface="Meiryo UI"/>
              <a:ea typeface="Meiryo UI"/>
            </a:rPr>
            <a:t>内示日以降の契約分が対象</a:t>
          </a:r>
          <a:r>
            <a:rPr lang="ja-JP" altLang="en-US" sz="1000" b="0" i="0" u="none" strike="noStrike" baseline="0">
              <a:solidFill>
                <a:sysClr val="windowText" lastClr="000000"/>
              </a:solidFill>
              <a:latin typeface="Meiryo UI"/>
              <a:ea typeface="Meiryo UI"/>
            </a:rPr>
            <a:t>ですので、水光熱費・賃料以外の消耗品やガソリン代などを計上する場合は日割り計算して計上するなどの対応をしてください。</a:t>
          </a:r>
          <a:endParaRPr lang="ja-JP" altLang="en-US" sz="1000" b="0" i="0" u="none" strike="noStrike" baseline="0">
            <a:solidFill>
              <a:sysClr val="windowText" lastClr="000000"/>
            </a:solidFill>
            <a:latin typeface="Meiryo UI"/>
            <a:ea typeface="Meiryo UI"/>
          </a:endParaRPr>
        </a:p>
      </xdr:txBody>
    </xdr:sp>
    <xdr:clientData/>
  </xdr:twoCellAnchor>
  <xdr:twoCellAnchor>
    <xdr:from xmlns:xdr="http://schemas.openxmlformats.org/drawingml/2006/spreadsheetDrawing">
      <xdr:col>2</xdr:col>
      <xdr:colOff>181610</xdr:colOff>
      <xdr:row>23</xdr:row>
      <xdr:rowOff>29845</xdr:rowOff>
    </xdr:from>
    <xdr:to xmlns:xdr="http://schemas.openxmlformats.org/drawingml/2006/spreadsheetDrawing">
      <xdr:col>2</xdr:col>
      <xdr:colOff>375920</xdr:colOff>
      <xdr:row>42</xdr:row>
      <xdr:rowOff>182245</xdr:rowOff>
    </xdr:to>
    <xdr:sp macro="" textlink="">
      <xdr:nvSpPr>
        <xdr:cNvPr id="6" name="図形 8"/>
        <xdr:cNvSpPr/>
      </xdr:nvSpPr>
      <xdr:spPr>
        <a:xfrm>
          <a:off x="1878965" y="5135245"/>
          <a:ext cx="194310" cy="4495800"/>
        </a:xfrm>
        <a:prstGeom prst="rightBrace">
          <a:avLst>
            <a:gd name="adj1" fmla="val 72204"/>
            <a:gd name="adj2" fmla="val 91954"/>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xdr:col>
      <xdr:colOff>624205</xdr:colOff>
      <xdr:row>15</xdr:row>
      <xdr:rowOff>95885</xdr:rowOff>
    </xdr:from>
    <xdr:to xmlns:xdr="http://schemas.openxmlformats.org/drawingml/2006/spreadsheetDrawing">
      <xdr:col>6</xdr:col>
      <xdr:colOff>353695</xdr:colOff>
      <xdr:row>18</xdr:row>
      <xdr:rowOff>28575</xdr:rowOff>
    </xdr:to>
    <xdr:sp macro="" textlink="">
      <xdr:nvSpPr>
        <xdr:cNvPr id="7" name="四角形 9"/>
        <xdr:cNvSpPr>
          <a:spLocks noChangeArrowheads="1"/>
        </xdr:cNvSpPr>
      </xdr:nvSpPr>
      <xdr:spPr>
        <a:xfrm>
          <a:off x="2321560" y="3372485"/>
          <a:ext cx="3602990" cy="618490"/>
        </a:xfrm>
        <a:prstGeom prst="rect">
          <a:avLst/>
        </a:prstGeom>
        <a:solidFill>
          <a:srgbClr val="FFFF99"/>
        </a:solidFill>
        <a:ln w="9525">
          <a:solidFill>
            <a:sysClr val="windowText" lastClr="000000"/>
          </a:solidFill>
          <a:miter/>
        </a:ln>
      </xdr:spPr>
      <xdr:txBody>
        <a:bodyPr vertOverflow="clip" horzOverflow="overflow" wrap="square" lIns="20637" tIns="4762" rIns="4762" bIns="4762" anchor="t" upright="1"/>
        <a:lstStyle/>
        <a:p>
          <a:pPr algn="l">
            <a:lnSpc>
              <a:spcPts val="1440"/>
            </a:lnSpc>
          </a:pPr>
          <a:r>
            <a:rPr lang="ja-JP" altLang="en-US" sz="1000" b="0" i="0" u="none" strike="noStrike" baseline="0">
              <a:solidFill>
                <a:sysClr val="windowText" lastClr="000000"/>
              </a:solidFill>
              <a:latin typeface="Meiryo UI"/>
              <a:ea typeface="Meiryo UI"/>
            </a:rPr>
            <a:t>※内示が月の途中にあり、その月分も費用計上したい場合、それ以降の日数を記入例のように（残日数）/（１月の日数）として日割り計算（按分）してください。</a:t>
          </a:r>
        </a:p>
      </xdr:txBody>
    </xdr:sp>
    <xdr:clientData/>
  </xdr:twoCellAnchor>
  <xdr:twoCellAnchor>
    <xdr:from xmlns:xdr="http://schemas.openxmlformats.org/drawingml/2006/spreadsheetDrawing">
      <xdr:col>2</xdr:col>
      <xdr:colOff>650875</xdr:colOff>
      <xdr:row>20</xdr:row>
      <xdr:rowOff>220345</xdr:rowOff>
    </xdr:from>
    <xdr:to xmlns:xdr="http://schemas.openxmlformats.org/drawingml/2006/spreadsheetDrawing">
      <xdr:col>6</xdr:col>
      <xdr:colOff>377825</xdr:colOff>
      <xdr:row>24</xdr:row>
      <xdr:rowOff>10160</xdr:rowOff>
    </xdr:to>
    <xdr:sp macro="" textlink="">
      <xdr:nvSpPr>
        <xdr:cNvPr id="8" name="四角形 10"/>
        <xdr:cNvSpPr>
          <a:spLocks noChangeArrowheads="1"/>
        </xdr:cNvSpPr>
      </xdr:nvSpPr>
      <xdr:spPr>
        <a:xfrm>
          <a:off x="2348230" y="4639945"/>
          <a:ext cx="3600450" cy="704215"/>
        </a:xfrm>
        <a:prstGeom prst="rect">
          <a:avLst/>
        </a:prstGeom>
        <a:solidFill>
          <a:srgbClr val="FFFF99"/>
        </a:solidFill>
        <a:ln w="9525">
          <a:solidFill>
            <a:sysClr val="windowText" lastClr="000000"/>
          </a:solidFill>
          <a:miter/>
        </a:ln>
      </xdr:spPr>
      <xdr:txBody>
        <a:bodyPr vertOverflow="clip" horzOverflow="overflow" wrap="square" lIns="20637" tIns="4762" rIns="4762" bIns="4762" anchor="t" upright="1"/>
        <a:lstStyle/>
        <a:p>
          <a:pPr algn="l">
            <a:lnSpc>
              <a:spcPts val="1440"/>
            </a:lnSpc>
          </a:pPr>
          <a:r>
            <a:rPr lang="ja-JP" altLang="en-US" sz="1000" b="0" i="0" u="none" strike="noStrike" baseline="0">
              <a:solidFill>
                <a:sysClr val="windowText" lastClr="000000"/>
              </a:solidFill>
              <a:latin typeface="Meiryo UI"/>
              <a:ea typeface="Meiryo UI"/>
            </a:rPr>
            <a:t>※記入した金額が確認できるような、賃金台帳、給料明細等を証拠書類として同封してください。</a:t>
          </a:r>
          <a:r>
            <a:rPr lang="ja-JP" altLang="en-US" sz="900" b="0" i="0" u="none" strike="noStrike" baseline="0">
              <a:solidFill>
                <a:sysClr val="windowText" lastClr="000000"/>
              </a:solidFill>
              <a:latin typeface="Meiryo UI"/>
              <a:ea typeface="Meiryo UI"/>
            </a:rPr>
            <a:t>(会社側負担分も計上する場合には、会社側負担分も確認できる計算表や、社保等からの請求書・領収書等をご用意ください。)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8890</xdr:colOff>
      <xdr:row>0</xdr:row>
      <xdr:rowOff>0</xdr:rowOff>
    </xdr:from>
    <xdr:to xmlns:xdr="http://schemas.openxmlformats.org/drawingml/2006/spreadsheetDrawing">
      <xdr:col>2</xdr:col>
      <xdr:colOff>1172845</xdr:colOff>
      <xdr:row>5</xdr:row>
      <xdr:rowOff>229235</xdr:rowOff>
    </xdr:to>
    <xdr:sp macro="" textlink="">
      <xdr:nvSpPr>
        <xdr:cNvPr id="2" name="四角形 1"/>
        <xdr:cNvSpPr>
          <a:spLocks noChangeArrowheads="1"/>
        </xdr:cNvSpPr>
      </xdr:nvSpPr>
      <xdr:spPr>
        <a:xfrm>
          <a:off x="8890" y="0"/>
          <a:ext cx="2312670" cy="1486535"/>
        </a:xfrm>
        <a:prstGeom prst="rect">
          <a:avLst/>
        </a:prstGeom>
        <a:solidFill>
          <a:srgbClr val="FFFF99"/>
        </a:solidFill>
        <a:ln w="9525">
          <a:solidFill>
            <a:srgbClr val="FF0000"/>
          </a:solidFill>
          <a:miter/>
        </a:ln>
      </xdr:spPr>
      <xdr:txBody>
        <a:bodyPr vertOverflow="clip" horzOverflow="overflow" wrap="square" lIns="36512" tIns="4762" rIns="4762" bIns="4762" anchor="ctr" upright="1"/>
        <a:lstStyle/>
        <a:p>
          <a:pPr algn="ctr">
            <a:lnSpc>
              <a:spcPts val="2400"/>
            </a:lnSpc>
          </a:pPr>
          <a:r>
            <a:rPr lang="ja-JP" altLang="en-US" sz="2000" b="0" i="0" u="none" strike="noStrike" baseline="0">
              <a:solidFill>
                <a:srgbClr val="FF0000"/>
              </a:solidFill>
              <a:latin typeface="ＭＳ Ｐゴシック"/>
              <a:ea typeface="ＭＳ Ｐゴシック"/>
            </a:rPr>
            <a:t>記入例</a:t>
          </a:r>
          <a:endParaRPr lang="ja-JP" altLang="en-US" sz="2000" b="0" i="0" u="none" strike="noStrike" baseline="0">
            <a:solidFill>
              <a:srgbClr val="FF0000"/>
            </a:solidFill>
            <a:latin typeface="ＭＳ Ｐゴシック"/>
            <a:ea typeface="ＭＳ Ｐゴシック"/>
          </a:endParaRPr>
        </a:p>
        <a:p>
          <a:pPr algn="ctr">
            <a:lnSpc>
              <a:spcPts val="1350"/>
            </a:lnSpc>
          </a:pPr>
          <a:r>
            <a:rPr lang="ja-JP" altLang="en-US" sz="1100" b="0" i="0" u="none" strike="noStrike" baseline="0">
              <a:solidFill>
                <a:sysClr val="windowText" lastClr="000000"/>
              </a:solidFill>
              <a:latin typeface="ＭＳ Ｐゴシック"/>
              <a:ea typeface="ＭＳ Ｐゴシック"/>
            </a:rPr>
            <a:t>様式３の総事業費(A)を入力すると、</a:t>
          </a:r>
          <a:endParaRPr lang="ja-JP" altLang="en-US" sz="1100" b="0" i="0" u="none" strike="noStrike" baseline="0">
            <a:solidFill>
              <a:sysClr val="windowText" lastClr="000000"/>
            </a:solidFill>
            <a:latin typeface="ＭＳ Ｐゴシック"/>
            <a:ea typeface="ＭＳ Ｐゴシック"/>
          </a:endParaRPr>
        </a:p>
        <a:p>
          <a:pPr algn="ctr">
            <a:lnSpc>
              <a:spcPts val="1350"/>
            </a:lnSpc>
          </a:pPr>
          <a:r>
            <a:rPr lang="ja-JP" altLang="en-US" sz="1100" b="0" i="0" u="none" strike="noStrike" baseline="0">
              <a:solidFill>
                <a:sysClr val="windowText" lastClr="000000"/>
              </a:solidFill>
              <a:latin typeface="ＭＳ Ｐゴシック"/>
              <a:ea typeface="ＭＳ Ｐゴシック"/>
            </a:rPr>
            <a:t>各値が自動で入力されます。</a:t>
          </a:r>
          <a:endParaRPr lang="ja-JP" altLang="en-US" sz="1100" b="0" i="0" u="none" strike="noStrike" baseline="0">
            <a:solidFill>
              <a:sysClr val="windowText" lastClr="000000"/>
            </a:solidFill>
            <a:latin typeface="ＭＳ Ｐゴシック"/>
            <a:ea typeface="ＭＳ Ｐゴシック"/>
          </a:endParaRPr>
        </a:p>
        <a:p>
          <a:pPr algn="ctr">
            <a:lnSpc>
              <a:spcPts val="1350"/>
            </a:lnSpc>
          </a:pPr>
          <a:r>
            <a:rPr lang="ja-JP" altLang="en-US" sz="1100" b="0" i="0" u="none" strike="noStrike" baseline="0">
              <a:solidFill>
                <a:sysClr val="windowText" lastClr="000000"/>
              </a:solidFill>
              <a:latin typeface="ＭＳ Ｐゴシック"/>
              <a:ea typeface="ＭＳ Ｐゴシック"/>
            </a:rPr>
            <a:t>誤りがないか確認してください。</a:t>
          </a:r>
          <a:endParaRPr lang="ja-JP" altLang="en-US" sz="1100" b="0" i="0" u="none" strike="noStrike" baseline="0">
            <a:solidFill>
              <a:sysClr val="windowText" lastClr="000000"/>
            </a:solidFill>
            <a:latin typeface="ＭＳ Ｐゴシック"/>
            <a:ea typeface="ＭＳ Ｐゴシック"/>
          </a:endParaRPr>
        </a:p>
        <a:p>
          <a:pPr algn="ctr">
            <a:lnSpc>
              <a:spcPts val="1350"/>
            </a:lnSpc>
          </a:pPr>
          <a:r>
            <a:rPr lang="ja-JP" altLang="en-US" sz="1100" b="0" i="0" u="none" strike="noStrike" baseline="0">
              <a:solidFill>
                <a:sysClr val="windowText" lastClr="000000"/>
              </a:solidFill>
              <a:latin typeface="ＭＳ Ｐゴシック"/>
              <a:ea typeface="ＭＳ Ｐゴシック"/>
            </a:rPr>
            <a:t>※修正したい場合、校閲タブの「シートの保護」を解除すれば変更可能。</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4</xdr:col>
      <xdr:colOff>229870</xdr:colOff>
      <xdr:row>10</xdr:row>
      <xdr:rowOff>269240</xdr:rowOff>
    </xdr:from>
    <xdr:to xmlns:xdr="http://schemas.openxmlformats.org/drawingml/2006/spreadsheetDrawing">
      <xdr:col>7</xdr:col>
      <xdr:colOff>0</xdr:colOff>
      <xdr:row>16</xdr:row>
      <xdr:rowOff>57150</xdr:rowOff>
    </xdr:to>
    <xdr:sp macro="" textlink="">
      <xdr:nvSpPr>
        <xdr:cNvPr id="3" name="四角形 3"/>
        <xdr:cNvSpPr/>
      </xdr:nvSpPr>
      <xdr:spPr>
        <a:xfrm>
          <a:off x="3709670" y="2974340"/>
          <a:ext cx="2890520" cy="1692910"/>
        </a:xfrm>
        <a:prstGeom prst="rect">
          <a:avLst/>
        </a:prstGeom>
        <a:solidFill>
          <a:srgbClr val="FFFFBE"/>
        </a:solidFill>
      </xdr:spPr>
      <xdr:style>
        <a:lnRef idx="2">
          <a:schemeClr val="dk1"/>
        </a:lnRef>
        <a:fillRef idx="1">
          <a:schemeClr val="lt1"/>
        </a:fillRef>
        <a:effectRef idx="0">
          <a:schemeClr val="dk1"/>
        </a:effectRef>
        <a:fontRef idx="minor">
          <a:schemeClr val="dk1"/>
        </a:fontRef>
      </xdr:style>
      <xdr:txBody>
        <a:bodyPr vertOverflow="clip" horzOverflow="clip" anchor="ctr" anchorCtr="1"/>
        <a:lstStyle/>
        <a:p>
          <a:r>
            <a:rPr kumimoji="1" lang="ja-JP" altLang="en-US">
              <a:latin typeface="ＭＳ Ｐゴシック"/>
              <a:ea typeface="ＭＳ Ｐゴシック"/>
            </a:rPr>
            <a:t>様式第３号の題名を変更することで、様式第４号も「変更申請書」及び「実績報告書」の資料として利用できます。</a:t>
          </a:r>
          <a:endParaRPr kumimoji="1" lang="ja-JP" altLang="en-US">
            <a:latin typeface="ＭＳ Ｐゴシック"/>
            <a:ea typeface="ＭＳ Ｐゴシック"/>
          </a:endParaRPr>
        </a:p>
        <a:p>
          <a:r>
            <a:rPr kumimoji="1" lang="ja-JP" altLang="en-US">
              <a:latin typeface="ＭＳ Ｐゴシック"/>
              <a:ea typeface="ＭＳ Ｐゴシック"/>
            </a:rPr>
            <a:t>その場合、入力が必要な箇所（矢印で示す場所）に色がつきますので、交付申請時の予算額※を入力してください。</a:t>
          </a:r>
          <a:endParaRPr kumimoji="1" lang="ja-JP" altLang="en-US">
            <a:latin typeface="ＭＳ Ｐゴシック"/>
            <a:ea typeface="ＭＳ Ｐゴシック"/>
          </a:endParaRPr>
        </a:p>
        <a:p>
          <a:r>
            <a:rPr kumimoji="1" lang="ja-JP" altLang="en-US">
              <a:latin typeface="ＭＳ Ｐゴシック"/>
              <a:ea typeface="ＭＳ Ｐゴシック"/>
            </a:rPr>
            <a:t>※変更申請後の実績報告においては変更申請時の変更予算額</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3</xdr:col>
      <xdr:colOff>990600</xdr:colOff>
      <xdr:row>11</xdr:row>
      <xdr:rowOff>182880</xdr:rowOff>
    </xdr:from>
    <xdr:to xmlns:xdr="http://schemas.openxmlformats.org/drawingml/2006/spreadsheetDrawing">
      <xdr:col>4</xdr:col>
      <xdr:colOff>238760</xdr:colOff>
      <xdr:row>12</xdr:row>
      <xdr:rowOff>57150</xdr:rowOff>
    </xdr:to>
    <xdr:sp macro="" textlink="">
      <xdr:nvSpPr>
        <xdr:cNvPr id="4" name="直線 4"/>
        <xdr:cNvSpPr/>
      </xdr:nvSpPr>
      <xdr:spPr>
        <a:xfrm flipH="1" flipV="1">
          <a:off x="3313430" y="3205480"/>
          <a:ext cx="405130" cy="19177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xdr:col>
      <xdr:colOff>1038225</xdr:colOff>
      <xdr:row>12</xdr:row>
      <xdr:rowOff>57150</xdr:rowOff>
    </xdr:from>
    <xdr:to xmlns:xdr="http://schemas.openxmlformats.org/drawingml/2006/spreadsheetDrawing">
      <xdr:col>4</xdr:col>
      <xdr:colOff>238760</xdr:colOff>
      <xdr:row>14</xdr:row>
      <xdr:rowOff>144145</xdr:rowOff>
    </xdr:to>
    <xdr:sp macro="" textlink="">
      <xdr:nvSpPr>
        <xdr:cNvPr id="5" name="直線 5"/>
        <xdr:cNvSpPr/>
      </xdr:nvSpPr>
      <xdr:spPr>
        <a:xfrm flipH="1">
          <a:off x="3361055" y="3397250"/>
          <a:ext cx="357505" cy="721995"/>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3</xdr:col>
      <xdr:colOff>1104900</xdr:colOff>
      <xdr:row>12</xdr:row>
      <xdr:rowOff>67310</xdr:rowOff>
    </xdr:from>
    <xdr:to xmlns:xdr="http://schemas.openxmlformats.org/drawingml/2006/spreadsheetDrawing">
      <xdr:col>4</xdr:col>
      <xdr:colOff>238760</xdr:colOff>
      <xdr:row>27</xdr:row>
      <xdr:rowOff>124460</xdr:rowOff>
    </xdr:to>
    <xdr:sp macro="" textlink="">
      <xdr:nvSpPr>
        <xdr:cNvPr id="6" name="直線 6"/>
        <xdr:cNvSpPr/>
      </xdr:nvSpPr>
      <xdr:spPr>
        <a:xfrm flipH="1">
          <a:off x="3427730" y="3407410"/>
          <a:ext cx="290830" cy="4552950"/>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10"/>
  <sheetViews>
    <sheetView view="pageBreakPreview" topLeftCell="D3" zoomScaleSheetLayoutView="100" workbookViewId="0">
      <selection activeCell="G6" sqref="G6"/>
    </sheetView>
  </sheetViews>
  <sheetFormatPr defaultRowHeight="12"/>
  <cols>
    <col min="1" max="2" width="2.125" style="1" customWidth="1"/>
    <col min="3" max="3" width="15.125" style="1" customWidth="1"/>
    <col min="4" max="10" width="17.625" style="1" customWidth="1"/>
    <col min="11" max="11" width="2.625" style="1" customWidth="1"/>
    <col min="12" max="12" width="2.875" style="1" customWidth="1"/>
    <col min="13" max="16384" width="9" style="1" bestFit="1" customWidth="1"/>
  </cols>
  <sheetData>
    <row r="1" spans="1:10">
      <c r="A1" s="2" t="s">
        <v>2</v>
      </c>
    </row>
    <row r="3" spans="1:10" ht="15.75" customHeight="1">
      <c r="B3" s="3" t="s">
        <v>54</v>
      </c>
      <c r="C3" s="3"/>
      <c r="D3" s="3"/>
      <c r="E3" s="3"/>
      <c r="F3" s="3"/>
      <c r="G3" s="3"/>
      <c r="H3" s="3"/>
      <c r="I3" s="3"/>
      <c r="J3" s="3"/>
    </row>
    <row r="4" spans="1:10" ht="30" customHeight="1">
      <c r="J4" s="12" t="s">
        <v>6</v>
      </c>
    </row>
    <row r="5" spans="1:10" ht="54.75" customHeight="1">
      <c r="B5" s="4" t="s">
        <v>8</v>
      </c>
      <c r="C5" s="6"/>
      <c r="D5" s="8" t="s">
        <v>13</v>
      </c>
      <c r="E5" s="8" t="s">
        <v>4</v>
      </c>
      <c r="F5" s="8" t="s">
        <v>56</v>
      </c>
      <c r="G5" s="8" t="s">
        <v>12</v>
      </c>
      <c r="H5" s="8" t="s">
        <v>14</v>
      </c>
      <c r="I5" s="8" t="s">
        <v>18</v>
      </c>
      <c r="J5" s="8" t="s">
        <v>20</v>
      </c>
    </row>
    <row r="6" spans="1:10" ht="350.1" customHeight="1">
      <c r="B6" s="5">
        <f>'様式３（その２）'!C45</f>
        <v>0</v>
      </c>
      <c r="C6" s="7"/>
      <c r="D6" s="9"/>
      <c r="E6" s="10">
        <f>B6-D6</f>
        <v>0</v>
      </c>
      <c r="F6" s="10">
        <f>E6</f>
        <v>0</v>
      </c>
      <c r="G6" s="11">
        <v>4960000</v>
      </c>
      <c r="H6" s="10">
        <f>MIN(F6:G6)</f>
        <v>0</v>
      </c>
      <c r="I6" s="10">
        <f>ROUNDDOWN(H6/2,-3)</f>
        <v>0</v>
      </c>
      <c r="J6" s="13"/>
    </row>
    <row r="7" spans="1:10" ht="12.75" customHeight="1">
      <c r="B7" s="1" t="s">
        <v>17</v>
      </c>
    </row>
    <row r="8" spans="1:10" ht="12.75" customHeight="1">
      <c r="B8" s="1">
        <v>1</v>
      </c>
      <c r="C8" s="1" t="s">
        <v>10</v>
      </c>
    </row>
    <row r="9" spans="1:10" ht="12.75" customHeight="1">
      <c r="B9" s="1">
        <v>2</v>
      </c>
      <c r="C9" s="1" t="s">
        <v>21</v>
      </c>
    </row>
    <row r="10" spans="1:10" ht="12.75" customHeight="1">
      <c r="B10" s="1">
        <v>3</v>
      </c>
      <c r="C10" s="1" t="s">
        <v>24</v>
      </c>
    </row>
    <row r="11" spans="1:10" ht="12.75" customHeight="1"/>
    <row r="12" spans="1:10" ht="12.75" customHeight="1"/>
    <row r="13" spans="1:10" ht="12.75" customHeight="1"/>
    <row r="14" spans="1:10" ht="12.75" customHeight="1"/>
    <row r="15" spans="1:10" ht="12.75" customHeight="1"/>
    <row r="16" spans="1:10"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sheetData>
  <mergeCells count="3">
    <mergeCell ref="B3:J3"/>
    <mergeCell ref="B5:C5"/>
    <mergeCell ref="B6:C6"/>
  </mergeCells>
  <phoneticPr fontId="1"/>
  <conditionalFormatting sqref="G6">
    <cfRule type="cellIs" dxfId="15" priority="4" operator="greaterThanOrEqual">
      <formula>0</formula>
    </cfRule>
    <cfRule type="expression" dxfId="14" priority="1">
      <formula>$G$6=""</formula>
    </cfRule>
  </conditionalFormatting>
  <conditionalFormatting sqref="B6:C6">
    <cfRule type="expression" dxfId="13" priority="3">
      <formula>$B$6=""</formula>
    </cfRule>
  </conditionalFormatting>
  <conditionalFormatting sqref="D6">
    <cfRule type="expression" dxfId="12" priority="2">
      <formula>$D$6=""</formula>
    </cfRule>
  </conditionalFormatting>
  <dataValidations count="1">
    <dataValidation type="list" allowBlank="1" showDropDown="0" showInputMessage="1" showErrorMessage="1" sqref="B3:J3">
      <formula1>"経費所要額調,変更経費所要額調,収支精算書"</formula1>
    </dataValidation>
  </dataValidations>
  <pageMargins left="0.39370078740157483" right="0.39370078740157483" top="0.78740157480314965" bottom="0.78740157480314965" header="0.51181102362204722" footer="0.51181102362204722"/>
  <pageSetup paperSize="9" scale="95" fitToWidth="1" fitToHeight="1" orientation="landscape"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51"/>
  <sheetViews>
    <sheetView tabSelected="1" view="pageBreakPreview" topLeftCell="A25" zoomScaleSheetLayoutView="100" workbookViewId="0">
      <selection activeCell="B39" sqref="B39:B40"/>
    </sheetView>
  </sheetViews>
  <sheetFormatPr defaultRowHeight="13.2"/>
  <cols>
    <col min="1" max="1" width="2.25" style="1" customWidth="1"/>
    <col min="2" max="2" width="22.5" style="1" customWidth="1"/>
    <col min="3" max="3" width="12.625" style="1" customWidth="1"/>
    <col min="4" max="6" width="14.625" style="1" customWidth="1"/>
    <col min="7" max="7" width="8" style="1" customWidth="1"/>
    <col min="8" max="8" width="2.125" style="1" customWidth="1"/>
    <col min="9" max="256" width="9" style="1" bestFit="1" customWidth="1"/>
  </cols>
  <sheetData>
    <row r="1" spans="1:8">
      <c r="A1" s="2" t="s">
        <v>9</v>
      </c>
    </row>
    <row r="3" spans="1:8" ht="18" customHeight="1">
      <c r="A3" s="12" t="s">
        <v>52</v>
      </c>
      <c r="B3" s="12"/>
      <c r="C3" s="12"/>
      <c r="D3" s="12"/>
      <c r="E3" s="12"/>
      <c r="F3" s="12"/>
      <c r="G3" s="12"/>
      <c r="H3" s="12"/>
    </row>
    <row r="4" spans="1:8" ht="18" customHeight="1">
      <c r="B4" s="14"/>
    </row>
    <row r="5" spans="1:8" ht="18" customHeight="1">
      <c r="B5" s="14" t="s">
        <v>0</v>
      </c>
      <c r="G5" s="32" t="s">
        <v>5</v>
      </c>
    </row>
    <row r="6" spans="1:8" s="14" customFormat="1" ht="18" customHeight="1">
      <c r="B6" s="15" t="s">
        <v>46</v>
      </c>
      <c r="C6" s="20" t="s">
        <v>49</v>
      </c>
      <c r="D6" s="20" t="s">
        <v>44</v>
      </c>
      <c r="E6" s="28"/>
      <c r="F6" s="28"/>
      <c r="G6" s="33"/>
    </row>
    <row r="7" spans="1:8" ht="18" customHeight="1">
      <c r="B7" s="16"/>
      <c r="C7" s="21"/>
      <c r="D7" s="25"/>
      <c r="E7" s="29"/>
      <c r="F7" s="29"/>
      <c r="G7" s="34"/>
    </row>
    <row r="8" spans="1:8" s="14" customFormat="1" ht="18" customHeight="1">
      <c r="B8" s="17" t="s">
        <v>33</v>
      </c>
      <c r="C8" s="22"/>
      <c r="D8" s="26"/>
      <c r="E8" s="30"/>
      <c r="F8" s="30"/>
      <c r="G8" s="35"/>
    </row>
    <row r="9" spans="1:8" s="14" customFormat="1" ht="18" customHeight="1">
      <c r="B9" s="17"/>
      <c r="C9" s="22"/>
      <c r="D9" s="26"/>
      <c r="E9" s="30"/>
      <c r="F9" s="30"/>
      <c r="G9" s="35"/>
    </row>
    <row r="10" spans="1:8" s="14" customFormat="1" ht="18" customHeight="1">
      <c r="B10" s="18"/>
      <c r="C10" s="22"/>
      <c r="D10" s="26"/>
      <c r="E10" s="30"/>
      <c r="F10" s="30"/>
      <c r="G10" s="35"/>
    </row>
    <row r="11" spans="1:8" s="14" customFormat="1" ht="18" customHeight="1">
      <c r="B11" s="18" t="s">
        <v>47</v>
      </c>
      <c r="C11" s="22"/>
      <c r="D11" s="26"/>
      <c r="E11" s="30"/>
      <c r="F11" s="30"/>
      <c r="G11" s="35"/>
    </row>
    <row r="12" spans="1:8" s="14" customFormat="1" ht="18" customHeight="1">
      <c r="B12" s="18"/>
      <c r="C12" s="22"/>
      <c r="D12" s="26"/>
      <c r="E12" s="30"/>
      <c r="F12" s="30"/>
      <c r="G12" s="35"/>
    </row>
    <row r="13" spans="1:8" s="14" customFormat="1" ht="18" customHeight="1">
      <c r="B13" s="18"/>
      <c r="C13" s="22"/>
      <c r="D13" s="26"/>
      <c r="E13" s="30"/>
      <c r="F13" s="30"/>
      <c r="G13" s="35"/>
    </row>
    <row r="14" spans="1:8" s="14" customFormat="1" ht="18" customHeight="1">
      <c r="B14" s="18" t="s">
        <v>16</v>
      </c>
      <c r="C14" s="22"/>
      <c r="D14" s="26"/>
      <c r="E14" s="30"/>
      <c r="F14" s="30"/>
      <c r="G14" s="35"/>
    </row>
    <row r="15" spans="1:8" s="14" customFormat="1" ht="18" customHeight="1">
      <c r="B15" s="18"/>
      <c r="C15" s="22"/>
      <c r="D15" s="26"/>
      <c r="E15" s="30"/>
      <c r="F15" s="30"/>
      <c r="G15" s="35"/>
    </row>
    <row r="16" spans="1:8" s="14" customFormat="1" ht="18" customHeight="1">
      <c r="B16" s="18"/>
      <c r="C16" s="22"/>
      <c r="D16" s="26"/>
      <c r="E16" s="30"/>
      <c r="F16" s="30"/>
      <c r="G16" s="35"/>
    </row>
    <row r="17" spans="2:7" s="14" customFormat="1" ht="18" customHeight="1">
      <c r="B17" s="18" t="s">
        <v>19</v>
      </c>
      <c r="C17" s="22"/>
      <c r="D17" s="26"/>
      <c r="E17" s="30"/>
      <c r="F17" s="30"/>
      <c r="G17" s="35"/>
    </row>
    <row r="18" spans="2:7" s="14" customFormat="1" ht="18" customHeight="1">
      <c r="B18" s="18"/>
      <c r="C18" s="22"/>
      <c r="D18" s="26"/>
      <c r="E18" s="30"/>
      <c r="F18" s="30"/>
      <c r="G18" s="35"/>
    </row>
    <row r="19" spans="2:7" s="14" customFormat="1" ht="18" customHeight="1">
      <c r="B19" s="18"/>
      <c r="C19" s="22"/>
      <c r="D19" s="26"/>
      <c r="E19" s="30"/>
      <c r="F19" s="30"/>
      <c r="G19" s="35"/>
    </row>
    <row r="20" spans="2:7" s="14" customFormat="1" ht="18" customHeight="1">
      <c r="B20" s="18" t="s">
        <v>48</v>
      </c>
      <c r="C20" s="22"/>
      <c r="D20" s="26"/>
      <c r="E20" s="30"/>
      <c r="F20" s="30"/>
      <c r="G20" s="35"/>
    </row>
    <row r="21" spans="2:7" s="14" customFormat="1" ht="18" customHeight="1">
      <c r="B21" s="18"/>
      <c r="C21" s="22"/>
      <c r="D21" s="26"/>
      <c r="E21" s="30"/>
      <c r="F21" s="30"/>
      <c r="G21" s="35"/>
    </row>
    <row r="22" spans="2:7" s="14" customFormat="1" ht="18" customHeight="1">
      <c r="B22" s="18"/>
      <c r="C22" s="22"/>
      <c r="D22" s="26"/>
      <c r="E22" s="30"/>
      <c r="F22" s="30"/>
      <c r="G22" s="35"/>
    </row>
    <row r="23" spans="2:7" s="14" customFormat="1" ht="18" customHeight="1">
      <c r="B23" s="18" t="s">
        <v>50</v>
      </c>
      <c r="C23" s="22"/>
      <c r="D23" s="26"/>
      <c r="E23" s="30"/>
      <c r="F23" s="30"/>
      <c r="G23" s="35"/>
    </row>
    <row r="24" spans="2:7" s="14" customFormat="1" ht="18" customHeight="1">
      <c r="B24" s="18"/>
      <c r="C24" s="22"/>
      <c r="D24" s="26"/>
      <c r="E24" s="30"/>
      <c r="F24" s="30"/>
      <c r="G24" s="35"/>
    </row>
    <row r="25" spans="2:7" s="14" customFormat="1" ht="18" customHeight="1">
      <c r="B25" s="18"/>
      <c r="C25" s="22"/>
      <c r="D25" s="26"/>
      <c r="E25" s="30"/>
      <c r="F25" s="30"/>
      <c r="G25" s="35"/>
    </row>
    <row r="26" spans="2:7" s="14" customFormat="1" ht="18" customHeight="1">
      <c r="B26" s="18" t="s">
        <v>51</v>
      </c>
      <c r="C26" s="22"/>
      <c r="D26" s="26"/>
      <c r="E26" s="30"/>
      <c r="F26" s="30"/>
      <c r="G26" s="35"/>
    </row>
    <row r="27" spans="2:7" s="14" customFormat="1" ht="18" customHeight="1">
      <c r="B27" s="18"/>
      <c r="C27" s="22"/>
      <c r="D27" s="26"/>
      <c r="E27" s="30"/>
      <c r="F27" s="30"/>
      <c r="G27" s="35"/>
    </row>
    <row r="28" spans="2:7" s="14" customFormat="1" ht="18" customHeight="1">
      <c r="B28" s="18"/>
      <c r="C28" s="22"/>
      <c r="D28" s="26"/>
      <c r="E28" s="30"/>
      <c r="F28" s="30"/>
      <c r="G28" s="35"/>
    </row>
    <row r="29" spans="2:7" s="14" customFormat="1" ht="18" customHeight="1">
      <c r="B29" s="18" t="s">
        <v>31</v>
      </c>
      <c r="C29" s="22"/>
      <c r="D29" s="26"/>
      <c r="E29" s="30"/>
      <c r="F29" s="30"/>
      <c r="G29" s="35"/>
    </row>
    <row r="30" spans="2:7" s="14" customFormat="1" ht="18" customHeight="1">
      <c r="B30" s="18"/>
      <c r="C30" s="22"/>
      <c r="D30" s="26"/>
      <c r="E30" s="30"/>
      <c r="F30" s="30"/>
      <c r="G30" s="35"/>
    </row>
    <row r="31" spans="2:7" s="14" customFormat="1" ht="18" customHeight="1">
      <c r="B31" s="18"/>
      <c r="C31" s="22"/>
      <c r="D31" s="26"/>
      <c r="E31" s="30"/>
      <c r="F31" s="30"/>
      <c r="G31" s="35"/>
    </row>
    <row r="32" spans="2:7" s="14" customFormat="1" ht="18" customHeight="1">
      <c r="B32" s="18" t="s">
        <v>7</v>
      </c>
      <c r="C32" s="22"/>
      <c r="D32" s="26"/>
      <c r="E32" s="30"/>
      <c r="F32" s="30"/>
      <c r="G32" s="35"/>
    </row>
    <row r="33" spans="2:7" s="14" customFormat="1" ht="18" customHeight="1">
      <c r="B33" s="18"/>
      <c r="C33" s="22"/>
      <c r="D33" s="26"/>
      <c r="E33" s="30"/>
      <c r="F33" s="30"/>
      <c r="G33" s="35"/>
    </row>
    <row r="34" spans="2:7" s="14" customFormat="1" ht="18" customHeight="1">
      <c r="B34" s="18"/>
      <c r="C34" s="22"/>
      <c r="D34" s="26"/>
      <c r="E34" s="30"/>
      <c r="F34" s="30"/>
      <c r="G34" s="35"/>
    </row>
    <row r="35" spans="2:7" s="14" customFormat="1" ht="18" customHeight="1">
      <c r="B35" s="18" t="s">
        <v>11</v>
      </c>
      <c r="C35" s="22"/>
      <c r="D35" s="26"/>
      <c r="E35" s="30"/>
      <c r="F35" s="30"/>
      <c r="G35" s="35"/>
    </row>
    <row r="36" spans="2:7" s="14" customFormat="1" ht="18" customHeight="1">
      <c r="B36" s="18"/>
      <c r="C36" s="22"/>
      <c r="D36" s="26"/>
      <c r="E36" s="30"/>
      <c r="F36" s="30"/>
      <c r="G36" s="35"/>
    </row>
    <row r="37" spans="2:7" s="14" customFormat="1" ht="18" customHeight="1">
      <c r="B37" s="18"/>
      <c r="C37" s="22"/>
      <c r="D37" s="26"/>
      <c r="E37" s="30"/>
      <c r="F37" s="30"/>
      <c r="G37" s="35"/>
    </row>
    <row r="38" spans="2:7" s="14" customFormat="1" ht="18" customHeight="1">
      <c r="B38" s="18" t="s">
        <v>22</v>
      </c>
      <c r="C38" s="22"/>
      <c r="D38" s="26"/>
      <c r="E38" s="30"/>
      <c r="F38" s="30"/>
      <c r="G38" s="35"/>
    </row>
    <row r="39" spans="2:7" s="14" customFormat="1" ht="18" customHeight="1">
      <c r="B39" s="19" t="s">
        <v>74</v>
      </c>
      <c r="C39" s="22"/>
      <c r="D39" s="26"/>
      <c r="E39" s="30"/>
      <c r="F39" s="30"/>
      <c r="G39" s="35"/>
    </row>
    <row r="40" spans="2:7" s="14" customFormat="1" ht="18" customHeight="1">
      <c r="B40" s="19"/>
      <c r="C40" s="22"/>
      <c r="D40" s="26"/>
      <c r="E40" s="30"/>
      <c r="F40" s="30"/>
      <c r="G40" s="35"/>
    </row>
    <row r="41" spans="2:7" s="14" customFormat="1" ht="18" customHeight="1">
      <c r="B41" s="18"/>
      <c r="C41" s="22"/>
      <c r="D41" s="26"/>
      <c r="E41" s="30"/>
      <c r="F41" s="30"/>
      <c r="G41" s="35"/>
    </row>
    <row r="42" spans="2:7" s="14" customFormat="1" ht="18" customHeight="1">
      <c r="B42" s="18"/>
      <c r="C42" s="22"/>
      <c r="D42" s="26"/>
      <c r="E42" s="30"/>
      <c r="F42" s="30"/>
      <c r="G42" s="35"/>
    </row>
    <row r="43" spans="2:7" s="14" customFormat="1" ht="18" customHeight="1">
      <c r="B43" s="18"/>
      <c r="C43" s="22"/>
      <c r="D43" s="26"/>
      <c r="E43" s="30"/>
      <c r="F43" s="30"/>
      <c r="G43" s="35"/>
    </row>
    <row r="44" spans="2:7" s="14" customFormat="1" ht="18" customHeight="1">
      <c r="B44" s="18"/>
      <c r="C44" s="22"/>
      <c r="D44" s="26"/>
      <c r="E44" s="30"/>
      <c r="F44" s="30"/>
      <c r="G44" s="35"/>
    </row>
    <row r="45" spans="2:7" s="14" customFormat="1" ht="18" customHeight="1">
      <c r="B45" s="15" t="s">
        <v>53</v>
      </c>
      <c r="C45" s="23">
        <f>SUM(C7:C44)</f>
        <v>0</v>
      </c>
      <c r="D45" s="27"/>
      <c r="E45" s="31"/>
      <c r="F45" s="31"/>
      <c r="G45" s="36"/>
    </row>
    <row r="46" spans="2:7" s="14" customFormat="1" ht="12">
      <c r="B46" s="14" t="s">
        <v>38</v>
      </c>
    </row>
    <row r="48" spans="2:7">
      <c r="C48" s="24"/>
    </row>
    <row r="51" spans="3:3">
      <c r="C51" s="24"/>
    </row>
  </sheetData>
  <mergeCells count="3">
    <mergeCell ref="A3:H3"/>
    <mergeCell ref="D6:F6"/>
    <mergeCell ref="B39:B40"/>
  </mergeCells>
  <phoneticPr fontI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35"/>
  <sheetViews>
    <sheetView workbookViewId="0">
      <selection activeCell="D12" sqref="D12"/>
    </sheetView>
  </sheetViews>
  <sheetFormatPr defaultRowHeight="13.2"/>
  <cols>
    <col min="1" max="1" width="4" style="37" customWidth="1"/>
    <col min="2" max="2" width="12.75" style="37" customWidth="1"/>
    <col min="3" max="3" width="17.125" style="37" customWidth="1"/>
    <col min="4" max="4" width="16.875" style="37" customWidth="1"/>
    <col min="5" max="6" width="12.75" style="37" customWidth="1"/>
    <col min="7" max="7" width="20" style="37" customWidth="1"/>
    <col min="8" max="16384" width="9" style="37" bestFit="1" customWidth="1"/>
  </cols>
  <sheetData>
    <row r="1" spans="1:7" ht="20" customHeight="1">
      <c r="A1" s="38" t="s">
        <v>26</v>
      </c>
      <c r="B1" s="40"/>
      <c r="C1" s="40"/>
      <c r="D1" s="40"/>
      <c r="E1" s="40"/>
      <c r="F1" s="40"/>
      <c r="G1" s="40"/>
    </row>
    <row r="2" spans="1:7" ht="20" customHeight="1"/>
    <row r="3" spans="1:7" ht="15" customHeight="1"/>
    <row r="4" spans="1:7" ht="24" customHeight="1">
      <c r="A4" s="39" t="str">
        <f>IF(様式３!B3="変更経費所要額調","変更収支予算書",IF(様式３!B3="収支精算書","収支決算書","収支予算書"))</f>
        <v>収支決算書</v>
      </c>
      <c r="B4" s="39"/>
      <c r="C4" s="39"/>
      <c r="D4" s="39"/>
      <c r="E4" s="39"/>
      <c r="F4" s="39"/>
      <c r="G4" s="39"/>
    </row>
    <row r="5" spans="1:7" ht="20" customHeight="1"/>
    <row r="6" spans="1:7" ht="20" customHeight="1">
      <c r="A6" s="40" t="s">
        <v>27</v>
      </c>
      <c r="B6" s="40"/>
      <c r="C6" s="40"/>
      <c r="D6" s="40"/>
      <c r="E6" s="40"/>
      <c r="F6" s="40"/>
      <c r="G6" s="40"/>
    </row>
    <row r="7" spans="1:7" ht="23" customHeight="1">
      <c r="B7" s="41"/>
      <c r="C7" s="41"/>
      <c r="D7" s="41"/>
      <c r="E7" s="63" t="s">
        <v>28</v>
      </c>
      <c r="F7" s="66"/>
      <c r="G7" s="74"/>
    </row>
    <row r="8" spans="1:7" ht="23" customHeight="1">
      <c r="B8" s="42" t="s">
        <v>29</v>
      </c>
      <c r="C8" s="42" t="str">
        <f>IF(A4="変更収支予算書","変更予算額",IF(A4="収支決算書","決算額","予算額"))</f>
        <v>決算額</v>
      </c>
      <c r="D8" s="42" t="str">
        <f>IF(OR(A4="変更収支予算書",A4="収支決算書"),"予算額","")</f>
        <v>予算額</v>
      </c>
      <c r="E8" s="43"/>
      <c r="F8" s="67"/>
      <c r="G8" s="75" t="s">
        <v>30</v>
      </c>
    </row>
    <row r="9" spans="1:7" ht="23" customHeight="1">
      <c r="B9" s="43"/>
      <c r="C9" s="43"/>
      <c r="D9" s="43"/>
      <c r="E9" s="64" t="s">
        <v>32</v>
      </c>
      <c r="F9" s="64" t="s">
        <v>34</v>
      </c>
      <c r="G9" s="76"/>
    </row>
    <row r="10" spans="1:7" ht="25" customHeight="1">
      <c r="B10" s="44"/>
      <c r="C10" s="50" t="s">
        <v>37</v>
      </c>
      <c r="D10" s="50" t="s">
        <v>1</v>
      </c>
      <c r="E10" s="50" t="s">
        <v>3</v>
      </c>
      <c r="F10" s="50" t="s">
        <v>3</v>
      </c>
      <c r="G10" s="77"/>
    </row>
    <row r="11" spans="1:7" ht="25" customHeight="1">
      <c r="B11" s="44"/>
      <c r="C11" s="50"/>
      <c r="D11" s="50"/>
      <c r="E11" s="59"/>
      <c r="F11" s="68"/>
      <c r="G11" s="77"/>
    </row>
    <row r="12" spans="1:7" ht="25" customHeight="1">
      <c r="B12" s="42" t="s">
        <v>40</v>
      </c>
      <c r="C12" s="51">
        <f>様式３!I6</f>
        <v>0</v>
      </c>
      <c r="D12" s="58"/>
      <c r="E12" s="59" t="str">
        <f>IF(AND(ISNUMBER(D12),D12&lt;C12),C12-D12," ")</f>
        <v xml:space="preserve"> </v>
      </c>
      <c r="F12" s="68" t="str">
        <f>IF(AND(ISNUMBER(D12),D12&gt;C12),C12-D12," ")</f>
        <v xml:space="preserve"> </v>
      </c>
      <c r="G12" s="77"/>
    </row>
    <row r="13" spans="1:7" ht="25" customHeight="1">
      <c r="B13" s="42"/>
      <c r="C13" s="50"/>
      <c r="D13" s="59"/>
      <c r="E13" s="59"/>
      <c r="F13" s="68"/>
      <c r="G13" s="77"/>
    </row>
    <row r="14" spans="1:7" ht="25" customHeight="1">
      <c r="B14" s="42"/>
      <c r="C14" s="50"/>
      <c r="D14" s="59"/>
      <c r="E14" s="59"/>
      <c r="F14" s="68"/>
      <c r="G14" s="77"/>
    </row>
    <row r="15" spans="1:7" ht="25" customHeight="1">
      <c r="B15" s="42" t="s">
        <v>41</v>
      </c>
      <c r="C15" s="51">
        <f>C19-C12</f>
        <v>0</v>
      </c>
      <c r="D15" s="58"/>
      <c r="E15" s="59" t="str">
        <f>IF(AND(ISNUMBER(D15),D15&lt;C15),C15-D15," ")</f>
        <v xml:space="preserve"> </v>
      </c>
      <c r="F15" s="68" t="str">
        <f>IF(AND(ISNUMBER(D15),D15&gt;C15),C15-D15," ")</f>
        <v xml:space="preserve"> </v>
      </c>
      <c r="G15" s="77"/>
    </row>
    <row r="16" spans="1:7" ht="25" customHeight="1">
      <c r="B16" s="42"/>
      <c r="C16" s="50"/>
      <c r="D16" s="59"/>
      <c r="E16" s="59"/>
      <c r="F16" s="68"/>
      <c r="G16" s="77"/>
    </row>
    <row r="17" spans="1:7" ht="25" customHeight="1">
      <c r="B17" s="44"/>
      <c r="C17" s="50"/>
      <c r="D17" s="50"/>
      <c r="E17" s="59"/>
      <c r="F17" s="68"/>
      <c r="G17" s="77"/>
    </row>
    <row r="18" spans="1:7" ht="25" customHeight="1">
      <c r="B18" s="43"/>
      <c r="C18" s="52"/>
      <c r="D18" s="52"/>
      <c r="E18" s="52"/>
      <c r="F18" s="69"/>
      <c r="G18" s="78"/>
    </row>
    <row r="19" spans="1:7" ht="25" customHeight="1">
      <c r="B19" s="45" t="s">
        <v>42</v>
      </c>
      <c r="C19" s="53">
        <f>様式３!B6</f>
        <v>0</v>
      </c>
      <c r="D19" s="60" t="str">
        <f>IF(SUM(D11:D18)=0," ",SUM(D11:D18))</f>
        <v xml:space="preserve"> </v>
      </c>
      <c r="E19" s="60" t="str">
        <f>IF(SUM(E11:E18)=0," ",SUM(E11:E18))</f>
        <v xml:space="preserve"> </v>
      </c>
      <c r="F19" s="70" t="str">
        <f>IF(SUM(F11:F18)=0," ",SUM(F11:F18))</f>
        <v xml:space="preserve"> </v>
      </c>
      <c r="G19" s="79"/>
    </row>
    <row r="20" spans="1:7" ht="20" customHeight="1">
      <c r="B20" s="46"/>
      <c r="C20" s="46"/>
      <c r="D20" s="46"/>
      <c r="E20" s="46"/>
      <c r="F20" s="46"/>
      <c r="G20" s="46"/>
    </row>
    <row r="21" spans="1:7" ht="20" customHeight="1">
      <c r="B21" s="46"/>
      <c r="C21" s="46"/>
      <c r="D21" s="46"/>
      <c r="E21" s="46"/>
      <c r="F21" s="46"/>
      <c r="G21" s="46"/>
    </row>
    <row r="22" spans="1:7" ht="20" customHeight="1">
      <c r="A22" s="40" t="s">
        <v>23</v>
      </c>
      <c r="B22" s="40"/>
      <c r="C22" s="40"/>
      <c r="D22" s="40"/>
      <c r="E22" s="40"/>
      <c r="F22" s="40"/>
      <c r="G22" s="40"/>
    </row>
    <row r="23" spans="1:7" ht="23" customHeight="1">
      <c r="B23" s="41"/>
      <c r="C23" s="41"/>
      <c r="D23" s="41"/>
      <c r="E23" s="63" t="s">
        <v>28</v>
      </c>
      <c r="F23" s="66"/>
      <c r="G23" s="74"/>
    </row>
    <row r="24" spans="1:7" ht="23" customHeight="1">
      <c r="B24" s="42" t="s">
        <v>29</v>
      </c>
      <c r="C24" s="42" t="str">
        <f>IF(A4="変更収支予算書","変更予算額",IF(A4="収支決算書","決算額","予算額"))</f>
        <v>決算額</v>
      </c>
      <c r="D24" s="42" t="str">
        <f>IF(OR(A4="変更収支予算書",A4="収支決算書"),"予算額","")</f>
        <v>予算額</v>
      </c>
      <c r="E24" s="43"/>
      <c r="F24" s="67"/>
      <c r="G24" s="75" t="s">
        <v>30</v>
      </c>
    </row>
    <row r="25" spans="1:7" ht="23" customHeight="1">
      <c r="B25" s="43"/>
      <c r="C25" s="43"/>
      <c r="D25" s="43"/>
      <c r="E25" s="64" t="s">
        <v>32</v>
      </c>
      <c r="F25" s="64" t="s">
        <v>34</v>
      </c>
      <c r="G25" s="76"/>
    </row>
    <row r="26" spans="1:7" ht="25" customHeight="1">
      <c r="B26" s="44"/>
      <c r="C26" s="50" t="s">
        <v>37</v>
      </c>
      <c r="D26" s="50" t="s">
        <v>1</v>
      </c>
      <c r="E26" s="50" t="s">
        <v>3</v>
      </c>
      <c r="F26" s="50" t="s">
        <v>3</v>
      </c>
      <c r="G26" s="77"/>
    </row>
    <row r="27" spans="1:7" ht="25" customHeight="1">
      <c r="B27" s="44"/>
      <c r="C27" s="54"/>
      <c r="D27" s="54"/>
      <c r="E27" s="65"/>
      <c r="F27" s="71"/>
      <c r="G27" s="77"/>
    </row>
    <row r="28" spans="1:7" ht="25" customHeight="1">
      <c r="B28" s="47" t="s">
        <v>43</v>
      </c>
      <c r="C28" s="55">
        <f>様式３!B6</f>
        <v>0</v>
      </c>
      <c r="D28" s="61"/>
      <c r="E28" s="65" t="str">
        <f>IF(AND(ISNUMBER(D28),D28&lt;C28),C28-D28," ")</f>
        <v xml:space="preserve"> </v>
      </c>
      <c r="F28" s="71" t="str">
        <f>IF(AND(ISNUMBER(D28),D28&gt;C28),C28-D28," ")</f>
        <v xml:space="preserve"> </v>
      </c>
      <c r="G28" s="77"/>
    </row>
    <row r="29" spans="1:7" ht="25" customHeight="1">
      <c r="B29" s="47"/>
      <c r="C29" s="54"/>
      <c r="D29" s="54"/>
      <c r="E29" s="65"/>
      <c r="F29" s="71"/>
      <c r="G29" s="77"/>
    </row>
    <row r="30" spans="1:7" ht="25" customHeight="1">
      <c r="B30" s="47"/>
      <c r="C30" s="54"/>
      <c r="D30" s="54"/>
      <c r="E30" s="65"/>
      <c r="F30" s="71"/>
      <c r="G30" s="77"/>
    </row>
    <row r="31" spans="1:7" ht="25" customHeight="1">
      <c r="B31" s="48"/>
      <c r="C31" s="54"/>
      <c r="D31" s="54"/>
      <c r="E31" s="65"/>
      <c r="F31" s="71"/>
      <c r="G31" s="77"/>
    </row>
    <row r="32" spans="1:7" ht="25" customHeight="1">
      <c r="B32" s="48"/>
      <c r="C32" s="54"/>
      <c r="D32" s="54"/>
      <c r="E32" s="65"/>
      <c r="F32" s="71"/>
      <c r="G32" s="77"/>
    </row>
    <row r="33" spans="2:7" ht="25" customHeight="1">
      <c r="B33" s="48"/>
      <c r="C33" s="54"/>
      <c r="D33" s="54"/>
      <c r="E33" s="65"/>
      <c r="F33" s="71"/>
      <c r="G33" s="77"/>
    </row>
    <row r="34" spans="2:7" ht="25" customHeight="1">
      <c r="B34" s="49"/>
      <c r="C34" s="56"/>
      <c r="D34" s="56"/>
      <c r="E34" s="56"/>
      <c r="F34" s="72"/>
      <c r="G34" s="78"/>
    </row>
    <row r="35" spans="2:7" ht="25" customHeight="1">
      <c r="B35" s="45" t="s">
        <v>42</v>
      </c>
      <c r="C35" s="57">
        <f>様式３!B6</f>
        <v>0</v>
      </c>
      <c r="D35" s="62" t="str">
        <f>IF(SUM(D27:D34)=0," ",SUM(D27:D34))</f>
        <v xml:space="preserve"> </v>
      </c>
      <c r="E35" s="62" t="str">
        <f>IF(SUM(E27:E34)=0," ",SUM(E27:E34))</f>
        <v xml:space="preserve"> </v>
      </c>
      <c r="F35" s="73" t="str">
        <f>IF(SUM(F27:F34)=0," ",SUM(F27:F34))</f>
        <v xml:space="preserve"> </v>
      </c>
      <c r="G35" s="79"/>
    </row>
  </sheetData>
  <sheetProtection sheet="1" objects="1" scenarios="1"/>
  <mergeCells count="7">
    <mergeCell ref="A1:G1"/>
    <mergeCell ref="A4:G4"/>
    <mergeCell ref="A6:G6"/>
    <mergeCell ref="E7:F7"/>
    <mergeCell ref="A22:G22"/>
    <mergeCell ref="E23:F23"/>
    <mergeCell ref="B28:B29"/>
  </mergeCells>
  <phoneticPr fontId="5" type="Hiragana"/>
  <conditionalFormatting sqref="D12 D15 D28">
    <cfRule type="expression" dxfId="11" priority="4">
      <formula>OR($A$4="変更収支予算書",$A$4="収支決算書")</formula>
    </cfRule>
  </conditionalFormatting>
  <conditionalFormatting sqref="D12">
    <cfRule type="expression" dxfId="10" priority="3">
      <formula>$D$12&lt;&gt;""</formula>
    </cfRule>
  </conditionalFormatting>
  <conditionalFormatting sqref="D15">
    <cfRule type="expression" dxfId="9" priority="2">
      <formula>$D$15&lt;&gt;""</formula>
    </cfRule>
  </conditionalFormatting>
  <conditionalFormatting sqref="D28">
    <cfRule type="expression" dxfId="8" priority="1">
      <formula>$D$28&lt;&gt;""</formula>
    </cfRule>
  </conditionalFormatting>
  <pageMargins left="0.98425196850393704" right="0.98425196850393704" top="0.98425196850393704" bottom="0.98425196850393704" header="0.51181102362204722" footer="0.51181102362204722"/>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J10"/>
  <sheetViews>
    <sheetView view="pageBreakPreview" topLeftCell="A6" zoomScaleSheetLayoutView="100" workbookViewId="0">
      <selection activeCell="B7" sqref="B7"/>
    </sheetView>
  </sheetViews>
  <sheetFormatPr defaultRowHeight="12"/>
  <cols>
    <col min="1" max="2" width="2.125" style="1" customWidth="1"/>
    <col min="3" max="3" width="15.125" style="1" customWidth="1"/>
    <col min="4" max="10" width="17.625" style="1" customWidth="1"/>
    <col min="11" max="11" width="2.625" style="1" customWidth="1"/>
    <col min="12" max="12" width="2.875" style="1" customWidth="1"/>
    <col min="13" max="16384" width="9" style="1" bestFit="1" customWidth="1"/>
  </cols>
  <sheetData>
    <row r="1" spans="1:10">
      <c r="A1" s="2" t="s">
        <v>2</v>
      </c>
    </row>
    <row r="3" spans="1:10" ht="15.75" customHeight="1">
      <c r="B3" s="3" t="s">
        <v>54</v>
      </c>
      <c r="C3" s="3"/>
      <c r="D3" s="3"/>
      <c r="E3" s="3"/>
      <c r="F3" s="3"/>
      <c r="G3" s="3"/>
      <c r="H3" s="3"/>
      <c r="I3" s="3"/>
      <c r="J3" s="3"/>
    </row>
    <row r="4" spans="1:10" ht="30" customHeight="1">
      <c r="J4" s="12" t="s">
        <v>6</v>
      </c>
    </row>
    <row r="5" spans="1:10" ht="54.75" customHeight="1">
      <c r="B5" s="4" t="s">
        <v>8</v>
      </c>
      <c r="C5" s="6"/>
      <c r="D5" s="8" t="s">
        <v>13</v>
      </c>
      <c r="E5" s="8" t="s">
        <v>4</v>
      </c>
      <c r="F5" s="8" t="s">
        <v>56</v>
      </c>
      <c r="G5" s="8" t="s">
        <v>12</v>
      </c>
      <c r="H5" s="8" t="s">
        <v>14</v>
      </c>
      <c r="I5" s="8" t="s">
        <v>18</v>
      </c>
      <c r="J5" s="8" t="s">
        <v>20</v>
      </c>
    </row>
    <row r="6" spans="1:10" ht="350.1" customHeight="1">
      <c r="B6" s="80">
        <f>'様式３（その２）【記入例】'!C45</f>
        <v>4304773</v>
      </c>
      <c r="C6" s="81"/>
      <c r="D6" s="82">
        <v>0</v>
      </c>
      <c r="E6" s="10">
        <f>B6-D6</f>
        <v>4304773</v>
      </c>
      <c r="F6" s="10">
        <f>E6</f>
        <v>4304773</v>
      </c>
      <c r="G6" s="83">
        <v>4960000</v>
      </c>
      <c r="H6" s="10">
        <f>MIN(F6:G6)</f>
        <v>4304773</v>
      </c>
      <c r="I6" s="10">
        <f>ROUNDDOWN(H6/2,-3)</f>
        <v>2152000</v>
      </c>
      <c r="J6" s="13"/>
    </row>
    <row r="7" spans="1:10" ht="12.75" customHeight="1">
      <c r="B7" s="1" t="s">
        <v>17</v>
      </c>
    </row>
    <row r="8" spans="1:10" ht="12.75" customHeight="1">
      <c r="B8" s="1">
        <v>1</v>
      </c>
      <c r="C8" s="1" t="s">
        <v>10</v>
      </c>
    </row>
    <row r="9" spans="1:10" ht="12.75" customHeight="1">
      <c r="B9" s="1">
        <v>2</v>
      </c>
      <c r="C9" s="1" t="s">
        <v>21</v>
      </c>
    </row>
    <row r="10" spans="1:10" ht="12.75" customHeight="1">
      <c r="B10" s="1">
        <v>3</v>
      </c>
      <c r="C10" s="1" t="s">
        <v>24</v>
      </c>
    </row>
    <row r="11" spans="1:10" ht="12.75" customHeight="1"/>
    <row r="12" spans="1:10" ht="12.75" customHeight="1"/>
    <row r="13" spans="1:10" ht="12.75" customHeight="1"/>
    <row r="14" spans="1:10" ht="12.75" customHeight="1"/>
    <row r="15" spans="1:10" ht="12.75" customHeight="1"/>
    <row r="16" spans="1:10"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sheetData>
  <mergeCells count="3">
    <mergeCell ref="B3:J3"/>
    <mergeCell ref="B5:C5"/>
    <mergeCell ref="B6:C6"/>
  </mergeCells>
  <phoneticPr fontId="1"/>
  <conditionalFormatting sqref="G6">
    <cfRule type="cellIs" dxfId="7" priority="4" operator="greaterThanOrEqual">
      <formula>0</formula>
    </cfRule>
    <cfRule type="expression" dxfId="6" priority="1">
      <formula>$G$6=""</formula>
    </cfRule>
  </conditionalFormatting>
  <conditionalFormatting sqref="B6:C6">
    <cfRule type="expression" dxfId="5" priority="3">
      <formula>$B$6=""</formula>
    </cfRule>
  </conditionalFormatting>
  <conditionalFormatting sqref="D6">
    <cfRule type="expression" dxfId="4" priority="2">
      <formula>$D$6=""</formula>
    </cfRule>
  </conditionalFormatting>
  <dataValidations count="1">
    <dataValidation type="list" allowBlank="1" showDropDown="0" showInputMessage="1" showErrorMessage="1" sqref="B3:J3">
      <formula1>"経費所要額調,変更経費所要額調,収支精算書"</formula1>
    </dataValidation>
  </dataValidations>
  <pageMargins left="0.39370078740157483" right="0.39370078740157483" top="0.78740157480314965" bottom="0.78740157480314965" header="0.51181102362204722" footer="0.51181102362204722"/>
  <pageSetup paperSize="9" scale="95" fitToWidth="1" fitToHeight="1" orientation="landscape" usePrinterDefaults="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51"/>
  <sheetViews>
    <sheetView view="pageBreakPreview" topLeftCell="A28" zoomScaleSheetLayoutView="100" workbookViewId="0">
      <selection activeCell="B42" sqref="B42"/>
    </sheetView>
  </sheetViews>
  <sheetFormatPr defaultRowHeight="12"/>
  <cols>
    <col min="1" max="1" width="2.25" style="1" customWidth="1"/>
    <col min="2" max="2" width="22.5" style="1" customWidth="1"/>
    <col min="3" max="3" width="12.625" style="1" customWidth="1"/>
    <col min="4" max="6" width="14.625" style="1" customWidth="1"/>
    <col min="7" max="7" width="8" style="1" customWidth="1"/>
    <col min="8" max="8" width="2.125" style="1" customWidth="1"/>
    <col min="9" max="256" width="9" style="1" bestFit="1" customWidth="1"/>
    <col min="257" max="16384" width="8.88671875" style="1" customWidth="1"/>
  </cols>
  <sheetData>
    <row r="1" spans="1:8">
      <c r="A1" s="2" t="s">
        <v>9</v>
      </c>
    </row>
    <row r="3" spans="1:8" ht="18" customHeight="1">
      <c r="A3" s="12" t="s">
        <v>15</v>
      </c>
      <c r="B3" s="12"/>
      <c r="C3" s="12"/>
      <c r="D3" s="12"/>
      <c r="E3" s="12"/>
      <c r="F3" s="12"/>
      <c r="G3" s="12"/>
      <c r="H3" s="12"/>
    </row>
    <row r="4" spans="1:8" ht="18" customHeight="1"/>
    <row r="5" spans="1:8" ht="18" customHeight="1">
      <c r="B5" s="1" t="s">
        <v>0</v>
      </c>
      <c r="G5" s="32" t="s">
        <v>5</v>
      </c>
    </row>
    <row r="6" spans="1:8" s="1" customFormat="1" ht="18" customHeight="1">
      <c r="B6" s="15" t="s">
        <v>46</v>
      </c>
      <c r="C6" s="20" t="s">
        <v>49</v>
      </c>
      <c r="D6" s="20" t="s">
        <v>44</v>
      </c>
      <c r="E6" s="28"/>
      <c r="F6" s="28"/>
      <c r="G6" s="33"/>
    </row>
    <row r="7" spans="1:8" ht="18" customHeight="1">
      <c r="B7" s="16"/>
      <c r="C7" s="21"/>
      <c r="D7" s="25"/>
      <c r="E7" s="29"/>
      <c r="F7" s="29"/>
      <c r="G7" s="34"/>
    </row>
    <row r="8" spans="1:8" s="1" customFormat="1" ht="18" customHeight="1">
      <c r="B8" s="17" t="s">
        <v>33</v>
      </c>
      <c r="C8" s="85">
        <v>3257294</v>
      </c>
      <c r="D8" s="90" t="s">
        <v>45</v>
      </c>
      <c r="E8" s="30"/>
      <c r="F8" s="30"/>
      <c r="G8" s="99"/>
    </row>
    <row r="9" spans="1:8" s="1" customFormat="1" ht="18" customHeight="1">
      <c r="B9" s="17"/>
      <c r="C9" s="85"/>
      <c r="D9" s="90" t="s">
        <v>57</v>
      </c>
      <c r="E9" s="30"/>
      <c r="F9" s="30"/>
      <c r="G9" s="99"/>
    </row>
    <row r="10" spans="1:8" s="1" customFormat="1" ht="18" customHeight="1">
      <c r="B10" s="84"/>
      <c r="C10" s="85"/>
      <c r="D10" s="90" t="s">
        <v>58</v>
      </c>
      <c r="E10" s="30"/>
      <c r="F10" s="30"/>
      <c r="G10" s="99"/>
    </row>
    <row r="11" spans="1:8" s="1" customFormat="1" ht="18" customHeight="1">
      <c r="B11" s="84"/>
      <c r="C11" s="85"/>
      <c r="D11" s="90" t="s">
        <v>25</v>
      </c>
      <c r="E11" s="30"/>
      <c r="F11" s="30"/>
      <c r="G11" s="99"/>
    </row>
    <row r="12" spans="1:8" s="1" customFormat="1" ht="18" customHeight="1">
      <c r="B12" s="84" t="s">
        <v>47</v>
      </c>
      <c r="C12" s="85">
        <v>36257</v>
      </c>
      <c r="D12" s="90" t="s">
        <v>59</v>
      </c>
      <c r="E12" s="30"/>
      <c r="F12" s="30"/>
      <c r="G12" s="99"/>
    </row>
    <row r="13" spans="1:8" s="1" customFormat="1" ht="18" customHeight="1">
      <c r="B13" s="84"/>
      <c r="C13" s="22"/>
      <c r="D13" s="90" t="s">
        <v>61</v>
      </c>
      <c r="E13" s="30"/>
      <c r="F13" s="30"/>
      <c r="G13" s="99"/>
    </row>
    <row r="14" spans="1:8" s="1" customFormat="1" ht="18" customHeight="1">
      <c r="B14" s="84"/>
      <c r="C14" s="22"/>
      <c r="D14" s="90" t="s">
        <v>36</v>
      </c>
      <c r="E14" s="30"/>
      <c r="F14" s="30"/>
      <c r="G14" s="99"/>
    </row>
    <row r="15" spans="1:8" s="1" customFormat="1" ht="18" customHeight="1">
      <c r="B15" s="84"/>
      <c r="C15" s="22"/>
      <c r="D15" s="90" t="s">
        <v>39</v>
      </c>
      <c r="E15" s="30"/>
      <c r="F15" s="30"/>
      <c r="G15" s="99"/>
    </row>
    <row r="16" spans="1:8" s="1" customFormat="1" ht="18" customHeight="1">
      <c r="B16" s="84"/>
      <c r="C16" s="22"/>
      <c r="D16" s="26"/>
      <c r="E16" s="30"/>
      <c r="F16" s="30"/>
      <c r="G16" s="99"/>
    </row>
    <row r="17" spans="2:7" s="1" customFormat="1" ht="18" customHeight="1">
      <c r="B17" s="84"/>
      <c r="C17" s="22"/>
      <c r="D17" s="26"/>
      <c r="E17" s="30"/>
      <c r="F17" s="30"/>
      <c r="G17" s="99"/>
    </row>
    <row r="18" spans="2:7" s="1" customFormat="1" ht="18" customHeight="1">
      <c r="B18" s="84"/>
      <c r="C18" s="22"/>
      <c r="D18" s="26"/>
      <c r="E18" s="30"/>
      <c r="F18" s="30"/>
      <c r="G18" s="99"/>
    </row>
    <row r="19" spans="2:7" s="1" customFormat="1" ht="18" customHeight="1">
      <c r="B19" s="84"/>
      <c r="C19" s="22"/>
      <c r="D19" s="26"/>
      <c r="E19" s="30"/>
      <c r="F19" s="30"/>
      <c r="G19" s="99"/>
    </row>
    <row r="20" spans="2:7" s="1" customFormat="1" ht="18" customHeight="1">
      <c r="B20" s="84" t="s">
        <v>48</v>
      </c>
      <c r="C20" s="85">
        <v>383225</v>
      </c>
      <c r="D20" s="90" t="s">
        <v>60</v>
      </c>
      <c r="E20" s="30"/>
      <c r="F20" s="30"/>
      <c r="G20" s="99"/>
    </row>
    <row r="21" spans="2:7" s="1" customFormat="1" ht="18" customHeight="1">
      <c r="B21" s="84"/>
      <c r="C21" s="22"/>
      <c r="D21" s="90" t="s">
        <v>35</v>
      </c>
      <c r="E21" s="30"/>
      <c r="F21" s="30"/>
      <c r="G21" s="99"/>
    </row>
    <row r="22" spans="2:7" s="1" customFormat="1" ht="18" customHeight="1">
      <c r="B22" s="84"/>
      <c r="C22" s="22"/>
      <c r="D22" s="26"/>
      <c r="E22" s="30"/>
      <c r="F22" s="30"/>
      <c r="G22" s="99"/>
    </row>
    <row r="23" spans="2:7" s="1" customFormat="1" ht="18" customHeight="1">
      <c r="B23" s="84"/>
      <c r="C23" s="22"/>
      <c r="D23" s="26"/>
      <c r="E23" s="30"/>
      <c r="F23" s="30"/>
      <c r="G23" s="99"/>
    </row>
    <row r="24" spans="2:7" s="1" customFormat="1" ht="18" customHeight="1">
      <c r="B24" s="84"/>
      <c r="C24" s="22"/>
      <c r="D24" s="26"/>
      <c r="E24" s="30"/>
      <c r="F24" s="30"/>
      <c r="G24" s="99"/>
    </row>
    <row r="25" spans="2:7" s="1" customFormat="1" ht="18" customHeight="1">
      <c r="B25" s="84" t="s">
        <v>51</v>
      </c>
      <c r="C25" s="85">
        <v>125879</v>
      </c>
      <c r="D25" s="91" t="s">
        <v>71</v>
      </c>
      <c r="E25" s="96"/>
      <c r="F25" s="96"/>
      <c r="G25" s="99"/>
    </row>
    <row r="26" spans="2:7" s="1" customFormat="1" ht="18" customHeight="1">
      <c r="B26" s="84"/>
      <c r="C26" s="86"/>
      <c r="D26" s="92" t="s">
        <v>72</v>
      </c>
      <c r="E26" s="96"/>
      <c r="F26" s="96"/>
      <c r="G26" s="99"/>
    </row>
    <row r="27" spans="2:7" s="1" customFormat="1" ht="18" customHeight="1">
      <c r="B27" s="84"/>
      <c r="C27" s="86"/>
      <c r="D27" s="90" t="s">
        <v>62</v>
      </c>
      <c r="E27" s="96"/>
      <c r="F27" s="96"/>
      <c r="G27" s="99"/>
    </row>
    <row r="28" spans="2:7" s="1" customFormat="1" ht="18" customHeight="1">
      <c r="B28" s="84"/>
      <c r="C28" s="86"/>
      <c r="D28" s="93"/>
      <c r="E28" s="96"/>
      <c r="F28" s="96"/>
      <c r="G28" s="99"/>
    </row>
    <row r="29" spans="2:7" s="1" customFormat="1" ht="18" customHeight="1">
      <c r="B29" s="84" t="s">
        <v>31</v>
      </c>
      <c r="C29" s="85">
        <v>52515</v>
      </c>
      <c r="D29" s="90" t="s">
        <v>63</v>
      </c>
      <c r="E29" s="96"/>
      <c r="F29" s="96"/>
      <c r="G29" s="99"/>
    </row>
    <row r="30" spans="2:7" s="1" customFormat="1" ht="18" customHeight="1">
      <c r="B30" s="84"/>
      <c r="C30" s="86"/>
      <c r="D30" s="90" t="s">
        <v>64</v>
      </c>
      <c r="E30" s="96"/>
      <c r="F30" s="96"/>
      <c r="G30" s="99"/>
    </row>
    <row r="31" spans="2:7" s="1" customFormat="1" ht="18" customHeight="1">
      <c r="B31" s="84"/>
      <c r="C31" s="86"/>
      <c r="D31" s="94" t="s">
        <v>73</v>
      </c>
      <c r="E31" s="96"/>
      <c r="F31" s="96"/>
      <c r="G31" s="99"/>
    </row>
    <row r="32" spans="2:7" s="1" customFormat="1" ht="18" customHeight="1">
      <c r="B32" s="84"/>
      <c r="C32" s="86"/>
      <c r="D32" s="93"/>
      <c r="E32" s="96"/>
      <c r="F32" s="96"/>
      <c r="G32" s="99"/>
    </row>
    <row r="33" spans="2:7" s="1" customFormat="1" ht="18" customHeight="1">
      <c r="B33" s="84" t="s">
        <v>7</v>
      </c>
      <c r="C33" s="85">
        <v>35806</v>
      </c>
      <c r="D33" s="90" t="s">
        <v>55</v>
      </c>
      <c r="E33" s="96"/>
      <c r="F33" s="96"/>
      <c r="G33" s="99"/>
    </row>
    <row r="34" spans="2:7" s="1" customFormat="1" ht="18" customHeight="1">
      <c r="B34" s="84"/>
      <c r="C34" s="85"/>
      <c r="D34" s="90" t="s">
        <v>65</v>
      </c>
      <c r="E34" s="96"/>
      <c r="F34" s="96"/>
      <c r="G34" s="99"/>
    </row>
    <row r="35" spans="2:7" s="1" customFormat="1" ht="18" customHeight="1">
      <c r="B35" s="84"/>
      <c r="C35" s="85"/>
      <c r="D35" s="93"/>
      <c r="E35" s="96"/>
      <c r="F35" s="96"/>
      <c r="G35" s="99"/>
    </row>
    <row r="36" spans="2:7" s="1" customFormat="1" ht="18" customHeight="1">
      <c r="B36" s="84" t="s">
        <v>11</v>
      </c>
      <c r="C36" s="85">
        <v>214837</v>
      </c>
      <c r="D36" s="90" t="s">
        <v>66</v>
      </c>
      <c r="E36" s="96"/>
      <c r="F36" s="96"/>
      <c r="G36" s="99"/>
    </row>
    <row r="37" spans="2:7" s="1" customFormat="1" ht="18" customHeight="1">
      <c r="B37" s="84"/>
      <c r="C37" s="85"/>
      <c r="D37" s="90" t="s">
        <v>67</v>
      </c>
      <c r="E37" s="96"/>
      <c r="F37" s="96"/>
      <c r="G37" s="99"/>
    </row>
    <row r="38" spans="2:7" s="1" customFormat="1" ht="18" customHeight="1">
      <c r="B38" s="84"/>
      <c r="C38" s="85"/>
      <c r="D38" s="90" t="s">
        <v>68</v>
      </c>
      <c r="E38" s="96"/>
      <c r="F38" s="96"/>
      <c r="G38" s="99"/>
    </row>
    <row r="39" spans="2:7" s="1" customFormat="1" ht="18" customHeight="1">
      <c r="B39" s="84"/>
      <c r="C39" s="85"/>
      <c r="D39" s="90" t="s">
        <v>69</v>
      </c>
      <c r="E39" s="96"/>
      <c r="F39" s="96"/>
      <c r="G39" s="99"/>
    </row>
    <row r="40" spans="2:7" s="1" customFormat="1" ht="18" customHeight="1">
      <c r="B40" s="19"/>
      <c r="C40" s="87"/>
      <c r="D40" s="26"/>
      <c r="E40" s="30"/>
      <c r="F40" s="30"/>
      <c r="G40" s="99"/>
    </row>
    <row r="41" spans="2:7" s="1" customFormat="1" ht="18" customHeight="1">
      <c r="B41" s="19"/>
      <c r="C41" s="87"/>
      <c r="D41" s="26"/>
      <c r="E41" s="30"/>
      <c r="F41" s="30"/>
      <c r="G41" s="99"/>
    </row>
    <row r="42" spans="2:7" s="1" customFormat="1" ht="18" customHeight="1">
      <c r="B42" s="84" t="s">
        <v>22</v>
      </c>
      <c r="C42" s="88">
        <v>198960</v>
      </c>
      <c r="D42" s="95" t="s">
        <v>70</v>
      </c>
      <c r="E42" s="97"/>
      <c r="F42" s="30"/>
      <c r="G42" s="99"/>
    </row>
    <row r="43" spans="2:7" s="1" customFormat="1" ht="18" customHeight="1">
      <c r="B43" s="19" t="s">
        <v>74</v>
      </c>
      <c r="C43" s="87"/>
      <c r="D43" s="26"/>
      <c r="E43" s="98"/>
      <c r="F43" s="98"/>
      <c r="G43" s="99"/>
    </row>
    <row r="44" spans="2:7" s="1" customFormat="1" ht="18" customHeight="1">
      <c r="B44" s="19"/>
      <c r="C44" s="87"/>
      <c r="D44" s="26"/>
      <c r="E44" s="30"/>
      <c r="F44" s="30"/>
      <c r="G44" s="99"/>
    </row>
    <row r="45" spans="2:7" s="1" customFormat="1" ht="18" customHeight="1">
      <c r="B45" s="15" t="s">
        <v>53</v>
      </c>
      <c r="C45" s="89">
        <f>SUM(C7:C44)</f>
        <v>4304773</v>
      </c>
      <c r="D45" s="27"/>
      <c r="E45" s="31"/>
      <c r="F45" s="31"/>
      <c r="G45" s="100"/>
    </row>
    <row r="46" spans="2:7" s="1" customFormat="1">
      <c r="B46" s="1" t="s">
        <v>38</v>
      </c>
    </row>
    <row r="48" spans="2:7">
      <c r="C48" s="24"/>
    </row>
    <row r="51" spans="3:3">
      <c r="C51" s="24"/>
    </row>
  </sheetData>
  <mergeCells count="4">
    <mergeCell ref="A3:H3"/>
    <mergeCell ref="D6:F6"/>
    <mergeCell ref="B40:B41"/>
    <mergeCell ref="B43:B44"/>
  </mergeCells>
  <phoneticPr fontId="1"/>
  <pageMargins left="0.59055118110236227" right="0.59055118110236227" top="0.59055118110236227" bottom="0.59055118110236227" header="0.51181102362204722" footer="0.51181102362204722"/>
  <pageSetup paperSize="9" scale="92"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35"/>
  <sheetViews>
    <sheetView topLeftCell="A19" workbookViewId="0">
      <selection activeCell="D28" sqref="D28"/>
    </sheetView>
  </sheetViews>
  <sheetFormatPr defaultRowHeight="13.2"/>
  <cols>
    <col min="1" max="1" width="4" style="37" customWidth="1"/>
    <col min="2" max="2" width="12.75" style="37" customWidth="1"/>
    <col min="3" max="3" width="17.125" style="37" customWidth="1"/>
    <col min="4" max="4" width="16.875" style="37" customWidth="1"/>
    <col min="5" max="6" width="12.75" style="37" customWidth="1"/>
    <col min="7" max="7" width="20" style="37" customWidth="1"/>
    <col min="8" max="16384" width="9" style="37" bestFit="1" customWidth="1"/>
  </cols>
  <sheetData>
    <row r="1" spans="1:7" ht="20" customHeight="1">
      <c r="A1" s="38" t="s">
        <v>26</v>
      </c>
      <c r="B1" s="40"/>
      <c r="C1" s="40"/>
      <c r="D1" s="40"/>
      <c r="E1" s="40"/>
      <c r="F1" s="40"/>
      <c r="G1" s="40"/>
    </row>
    <row r="2" spans="1:7" ht="20" customHeight="1"/>
    <row r="3" spans="1:7" ht="15" customHeight="1"/>
    <row r="4" spans="1:7" ht="24" customHeight="1">
      <c r="A4" s="39" t="str">
        <f>IF('様式３ 【記入例】'!B3="変更経費所要額調","変更収支予算書",IF('様式３ 【記入例】'!B3="収支精算書","収支決算書","収支予算書"))</f>
        <v>収支決算書</v>
      </c>
      <c r="B4" s="39"/>
      <c r="C4" s="39"/>
      <c r="D4" s="39"/>
      <c r="E4" s="39"/>
      <c r="F4" s="39"/>
      <c r="G4" s="39"/>
    </row>
    <row r="5" spans="1:7" ht="20" customHeight="1"/>
    <row r="6" spans="1:7" ht="20" customHeight="1">
      <c r="A6" s="40" t="s">
        <v>27</v>
      </c>
      <c r="B6" s="40"/>
      <c r="C6" s="40"/>
      <c r="D6" s="40"/>
      <c r="E6" s="40"/>
      <c r="F6" s="40"/>
      <c r="G6" s="40"/>
    </row>
    <row r="7" spans="1:7" ht="23" customHeight="1">
      <c r="B7" s="41"/>
      <c r="C7" s="41"/>
      <c r="D7" s="41"/>
      <c r="E7" s="63" t="s">
        <v>28</v>
      </c>
      <c r="F7" s="66"/>
      <c r="G7" s="74"/>
    </row>
    <row r="8" spans="1:7" ht="23" customHeight="1">
      <c r="B8" s="42" t="s">
        <v>29</v>
      </c>
      <c r="C8" s="42" t="str">
        <f>IF(A4="変更収支予算書","変更予算額",IF(A4="収支決算書","決算額","予算額"))</f>
        <v>決算額</v>
      </c>
      <c r="D8" s="42" t="str">
        <f>IF(OR(A4="変更収支予算書",A4="収支決算書"),"予算額","")</f>
        <v>予算額</v>
      </c>
      <c r="E8" s="43"/>
      <c r="F8" s="67"/>
      <c r="G8" s="75" t="s">
        <v>30</v>
      </c>
    </row>
    <row r="9" spans="1:7" ht="23" customHeight="1">
      <c r="B9" s="43"/>
      <c r="C9" s="43"/>
      <c r="D9" s="43"/>
      <c r="E9" s="64" t="s">
        <v>32</v>
      </c>
      <c r="F9" s="64" t="s">
        <v>34</v>
      </c>
      <c r="G9" s="76"/>
    </row>
    <row r="10" spans="1:7" ht="25" customHeight="1">
      <c r="B10" s="44"/>
      <c r="C10" s="50" t="s">
        <v>37</v>
      </c>
      <c r="D10" s="50" t="s">
        <v>1</v>
      </c>
      <c r="E10" s="50" t="s">
        <v>3</v>
      </c>
      <c r="F10" s="50" t="s">
        <v>3</v>
      </c>
      <c r="G10" s="77"/>
    </row>
    <row r="11" spans="1:7" ht="25" customHeight="1">
      <c r="B11" s="44"/>
      <c r="C11" s="50"/>
      <c r="D11" s="50"/>
      <c r="E11" s="59"/>
      <c r="F11" s="68"/>
      <c r="G11" s="77"/>
    </row>
    <row r="12" spans="1:7" ht="25" customHeight="1">
      <c r="B12" s="42" t="s">
        <v>40</v>
      </c>
      <c r="C12" s="51">
        <f>'様式３ 【記入例】'!I6</f>
        <v>2152000</v>
      </c>
      <c r="D12" s="58">
        <v>2289000</v>
      </c>
      <c r="E12" s="59" t="str">
        <f>IF(AND(ISNUMBER(D12),D12&lt;C12),C12-D12," ")</f>
        <v xml:space="preserve"> </v>
      </c>
      <c r="F12" s="68">
        <f>IF(AND(ISNUMBER(D12),D12&gt;C12),C12-D12," ")</f>
        <v>-137000</v>
      </c>
      <c r="G12" s="77"/>
    </row>
    <row r="13" spans="1:7" ht="25" customHeight="1">
      <c r="B13" s="42"/>
      <c r="C13" s="50"/>
      <c r="D13" s="59"/>
      <c r="E13" s="59"/>
      <c r="F13" s="68"/>
      <c r="G13" s="77"/>
    </row>
    <row r="14" spans="1:7" ht="25" customHeight="1">
      <c r="B14" s="42"/>
      <c r="C14" s="50"/>
      <c r="D14" s="59"/>
      <c r="E14" s="59"/>
      <c r="F14" s="68"/>
      <c r="G14" s="77"/>
    </row>
    <row r="15" spans="1:7" ht="25" customHeight="1">
      <c r="B15" s="42" t="s">
        <v>41</v>
      </c>
      <c r="C15" s="51">
        <f>C19-C12</f>
        <v>2152773</v>
      </c>
      <c r="D15" s="58">
        <v>2289000</v>
      </c>
      <c r="E15" s="59" t="str">
        <f>IF(AND(ISNUMBER(D15),D15&lt;C15),C15-D15," ")</f>
        <v xml:space="preserve"> </v>
      </c>
      <c r="F15" s="68">
        <f>IF(AND(ISNUMBER(D15),D15&gt;C15),C15-D15," ")</f>
        <v>-136227</v>
      </c>
      <c r="G15" s="77"/>
    </row>
    <row r="16" spans="1:7" ht="25" customHeight="1">
      <c r="B16" s="42"/>
      <c r="C16" s="50"/>
      <c r="D16" s="59"/>
      <c r="E16" s="59"/>
      <c r="F16" s="68"/>
      <c r="G16" s="77"/>
    </row>
    <row r="17" spans="1:7" ht="25" customHeight="1">
      <c r="B17" s="44"/>
      <c r="C17" s="50"/>
      <c r="D17" s="50"/>
      <c r="E17" s="59"/>
      <c r="F17" s="68"/>
      <c r="G17" s="77"/>
    </row>
    <row r="18" spans="1:7" ht="25" customHeight="1">
      <c r="B18" s="43"/>
      <c r="C18" s="52"/>
      <c r="D18" s="52"/>
      <c r="E18" s="52"/>
      <c r="F18" s="69"/>
      <c r="G18" s="78"/>
    </row>
    <row r="19" spans="1:7" ht="25" customHeight="1">
      <c r="B19" s="45" t="s">
        <v>42</v>
      </c>
      <c r="C19" s="53">
        <f>'様式３ 【記入例】'!B6</f>
        <v>4304773</v>
      </c>
      <c r="D19" s="60">
        <f>IF(SUM(D11:D18)=0," ",SUM(D11:D18))</f>
        <v>4578000</v>
      </c>
      <c r="E19" s="60" t="str">
        <f>IF(SUM(E11:E18)=0," ",SUM(E11:E18))</f>
        <v xml:space="preserve"> </v>
      </c>
      <c r="F19" s="70">
        <f>IF(SUM(F11:F18)=0," ",SUM(F11:F18))</f>
        <v>-273227</v>
      </c>
      <c r="G19" s="79"/>
    </row>
    <row r="20" spans="1:7" ht="20" customHeight="1">
      <c r="B20" s="46"/>
      <c r="C20" s="46"/>
      <c r="D20" s="46"/>
      <c r="E20" s="46"/>
      <c r="F20" s="46"/>
      <c r="G20" s="46"/>
    </row>
    <row r="21" spans="1:7" ht="20" customHeight="1">
      <c r="B21" s="46"/>
      <c r="C21" s="46"/>
      <c r="D21" s="46"/>
      <c r="E21" s="46"/>
      <c r="F21" s="46"/>
      <c r="G21" s="46"/>
    </row>
    <row r="22" spans="1:7" ht="20" customHeight="1">
      <c r="A22" s="40" t="s">
        <v>23</v>
      </c>
      <c r="B22" s="40"/>
      <c r="C22" s="40"/>
      <c r="D22" s="40"/>
      <c r="E22" s="40"/>
      <c r="F22" s="40"/>
      <c r="G22" s="40"/>
    </row>
    <row r="23" spans="1:7" ht="23" customHeight="1">
      <c r="B23" s="41"/>
      <c r="C23" s="41"/>
      <c r="D23" s="41"/>
      <c r="E23" s="63" t="s">
        <v>28</v>
      </c>
      <c r="F23" s="66"/>
      <c r="G23" s="74"/>
    </row>
    <row r="24" spans="1:7" ht="23" customHeight="1">
      <c r="B24" s="42" t="s">
        <v>29</v>
      </c>
      <c r="C24" s="42" t="str">
        <f>IF(A4="変更収支予算書","変更予算額",IF(A4="収支決算書","決算額","予算額"))</f>
        <v>決算額</v>
      </c>
      <c r="D24" s="42" t="str">
        <f>IF(OR(A4="変更収支予算書",A4="収支決算書"),"予算額","")</f>
        <v>予算額</v>
      </c>
      <c r="E24" s="43"/>
      <c r="F24" s="67"/>
      <c r="G24" s="75" t="s">
        <v>30</v>
      </c>
    </row>
    <row r="25" spans="1:7" ht="23" customHeight="1">
      <c r="B25" s="43"/>
      <c r="C25" s="43"/>
      <c r="D25" s="43"/>
      <c r="E25" s="64" t="s">
        <v>32</v>
      </c>
      <c r="F25" s="64" t="s">
        <v>34</v>
      </c>
      <c r="G25" s="76"/>
    </row>
    <row r="26" spans="1:7" ht="25" customHeight="1">
      <c r="B26" s="44"/>
      <c r="C26" s="50" t="s">
        <v>37</v>
      </c>
      <c r="D26" s="50" t="s">
        <v>1</v>
      </c>
      <c r="E26" s="50" t="s">
        <v>3</v>
      </c>
      <c r="F26" s="50" t="s">
        <v>3</v>
      </c>
      <c r="G26" s="77"/>
    </row>
    <row r="27" spans="1:7" ht="25" customHeight="1">
      <c r="B27" s="44"/>
      <c r="C27" s="54"/>
      <c r="D27" s="54"/>
      <c r="E27" s="65"/>
      <c r="F27" s="71"/>
      <c r="G27" s="77"/>
    </row>
    <row r="28" spans="1:7" ht="25" customHeight="1">
      <c r="B28" s="47" t="s">
        <v>43</v>
      </c>
      <c r="C28" s="55">
        <f>'様式３ 【記入例】'!B6</f>
        <v>4304773</v>
      </c>
      <c r="D28" s="101">
        <v>4578000</v>
      </c>
      <c r="E28" s="65" t="str">
        <f>IF(AND(ISNUMBER(D28),D28&lt;C28),C28-D28," ")</f>
        <v xml:space="preserve"> </v>
      </c>
      <c r="F28" s="71">
        <f>IF(AND(ISNUMBER(D28),D28&gt;C28),C28-D28," ")</f>
        <v>-273227</v>
      </c>
      <c r="G28" s="77"/>
    </row>
    <row r="29" spans="1:7" ht="25" customHeight="1">
      <c r="B29" s="47"/>
      <c r="C29" s="54"/>
      <c r="D29" s="54"/>
      <c r="E29" s="65"/>
      <c r="F29" s="71"/>
      <c r="G29" s="77"/>
    </row>
    <row r="30" spans="1:7" ht="25" customHeight="1">
      <c r="B30" s="47"/>
      <c r="C30" s="54"/>
      <c r="D30" s="54"/>
      <c r="E30" s="65"/>
      <c r="F30" s="71"/>
      <c r="G30" s="77"/>
    </row>
    <row r="31" spans="1:7" ht="25" customHeight="1">
      <c r="B31" s="48"/>
      <c r="C31" s="54"/>
      <c r="D31" s="54"/>
      <c r="E31" s="65"/>
      <c r="F31" s="71"/>
      <c r="G31" s="77"/>
    </row>
    <row r="32" spans="1:7" ht="25" customHeight="1">
      <c r="B32" s="48"/>
      <c r="C32" s="54"/>
      <c r="D32" s="54"/>
      <c r="E32" s="65"/>
      <c r="F32" s="71"/>
      <c r="G32" s="77"/>
    </row>
    <row r="33" spans="2:7" ht="25" customHeight="1">
      <c r="B33" s="48"/>
      <c r="C33" s="54"/>
      <c r="D33" s="54"/>
      <c r="E33" s="65"/>
      <c r="F33" s="71"/>
      <c r="G33" s="77"/>
    </row>
    <row r="34" spans="2:7" ht="25" customHeight="1">
      <c r="B34" s="49"/>
      <c r="C34" s="56"/>
      <c r="D34" s="56"/>
      <c r="E34" s="56"/>
      <c r="F34" s="72"/>
      <c r="G34" s="78"/>
    </row>
    <row r="35" spans="2:7" ht="25" customHeight="1">
      <c r="B35" s="45" t="s">
        <v>42</v>
      </c>
      <c r="C35" s="57">
        <f>'様式３ 【記入例】'!B6</f>
        <v>4304773</v>
      </c>
      <c r="D35" s="62">
        <f>IF(SUM(D27:D34)=0," ",SUM(D27:D34))</f>
        <v>4578000</v>
      </c>
      <c r="E35" s="62" t="str">
        <f>IF(SUM(E27:E34)=0," ",SUM(E27:E34))</f>
        <v xml:space="preserve"> </v>
      </c>
      <c r="F35" s="73">
        <f>IF(SUM(F27:F34)=0," ",SUM(F27:F34))</f>
        <v>-273227</v>
      </c>
      <c r="G35" s="79"/>
    </row>
  </sheetData>
  <mergeCells count="7">
    <mergeCell ref="A1:G1"/>
    <mergeCell ref="A4:G4"/>
    <mergeCell ref="A6:G6"/>
    <mergeCell ref="E7:F7"/>
    <mergeCell ref="A22:G22"/>
    <mergeCell ref="E23:F23"/>
    <mergeCell ref="B28:B29"/>
  </mergeCells>
  <phoneticPr fontId="5" type="Hiragana"/>
  <conditionalFormatting sqref="D12 D15 D28">
    <cfRule type="expression" dxfId="3" priority="4">
      <formula>OR($A$4="変更収支予算書",$A$4="収支決算書")</formula>
    </cfRule>
  </conditionalFormatting>
  <conditionalFormatting sqref="D12">
    <cfRule type="expression" dxfId="2" priority="3">
      <formula>$D$12&lt;&gt;""</formula>
    </cfRule>
  </conditionalFormatting>
  <conditionalFormatting sqref="D15">
    <cfRule type="expression" dxfId="1" priority="2">
      <formula>$D$15&lt;&gt;""</formula>
    </cfRule>
  </conditionalFormatting>
  <conditionalFormatting sqref="D28">
    <cfRule type="expression" dxfId="0" priority="1">
      <formula>$D$28&lt;&gt;""</formula>
    </cfRule>
  </conditionalFormatting>
  <pageMargins left="0.98425196850393704" right="0.98425196850393704" top="0.98425196850393704" bottom="0.98425196850393704" header="0.51181102362204722" footer="0.51181102362204722"/>
  <pageSetup paperSize="9" scale="8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様式３</vt:lpstr>
      <vt:lpstr>様式３（その２）</vt:lpstr>
      <vt:lpstr>様式４</vt:lpstr>
      <vt:lpstr>様式３ 【記入例】</vt:lpstr>
      <vt:lpstr>様式３（その２）【記入例】</vt:lpstr>
      <vt:lpstr>様式４【記入例】</vt:lpstr>
    </vt:vector>
  </TitlesOfParts>
  <Company>静岡県</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電子県庁課</dc:creator>
  <cp:lastModifiedBy>鈴木　和美</cp:lastModifiedBy>
  <cp:lastPrinted>2015-02-20T08:19:16Z</cp:lastPrinted>
  <dcterms:created xsi:type="dcterms:W3CDTF">2011-12-27T11:04:21Z</dcterms:created>
  <dcterms:modified xsi:type="dcterms:W3CDTF">2025-02-28T01:05:47Z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5.0.2.0</vt:lpwstr>
    </vt:vector>
  </property>
  <property fmtid="{DCFEDD21-7773-49B2-8022-6FC58DB5260B}" pid="3" name="LastSavedVersion">
    <vt:lpwstr>5.0.2.0</vt:lpwstr>
  </property>
  <property fmtid="{DCFEDD21-7773-49B2-8022-6FC58DB5260B}" pid="4" name="LastSavedDate">
    <vt:filetime>2025-02-28T01:05:47Z</vt:filetime>
  </property>
</Properties>
</file>