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5625" firstSheet="1" activeTab="2"/>
  </bookViews>
  <sheets>
    <sheet name="Passenger flight" sheetId="1" r:id="rId1"/>
    <sheet name="Cargo flight" sheetId="2" r:id="rId2"/>
    <sheet name="Cargo flight日本語" sheetId="3" r:id="rId3"/>
    <sheet name="Passenger flight 日本語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<sst xmlns="http://schemas.openxmlformats.org/spreadsheetml/2006/main" count="281" uniqueCount="101">
  <si>
    <t>X</t>
  </si>
  <si>
    <t>From</t>
  </si>
  <si>
    <t>Changi</t>
  </si>
  <si>
    <t>KLIA</t>
  </si>
  <si>
    <t>Penang</t>
  </si>
  <si>
    <t>Bangkok</t>
  </si>
  <si>
    <t>ChiangMai</t>
  </si>
  <si>
    <t>Jakarta</t>
  </si>
  <si>
    <t>Surabaya</t>
  </si>
  <si>
    <t>Manila</t>
  </si>
  <si>
    <t>Mactan</t>
  </si>
  <si>
    <t>Tan Noi</t>
  </si>
  <si>
    <t>Noi Bai</t>
  </si>
  <si>
    <t>Sydney</t>
  </si>
  <si>
    <t>Melborurne</t>
  </si>
  <si>
    <t>To</t>
  </si>
  <si>
    <t>X</t>
  </si>
  <si>
    <t>Chiang Mai</t>
  </si>
  <si>
    <t>Melbourne</t>
  </si>
  <si>
    <t>Tokyo</t>
  </si>
  <si>
    <t>Osaka</t>
  </si>
  <si>
    <t>Nagoya</t>
  </si>
  <si>
    <t>Fukuoka</t>
  </si>
  <si>
    <t>Passenger Flight</t>
  </si>
  <si>
    <t>From</t>
  </si>
  <si>
    <t>Changi</t>
  </si>
  <si>
    <t>KLIA</t>
  </si>
  <si>
    <t>Penang</t>
  </si>
  <si>
    <t>Bangkok</t>
  </si>
  <si>
    <t>ChiangMai</t>
  </si>
  <si>
    <t>Jakarta</t>
  </si>
  <si>
    <t>Surabaya</t>
  </si>
  <si>
    <t>Manila</t>
  </si>
  <si>
    <t>Mactan</t>
  </si>
  <si>
    <t>Tan Noi</t>
  </si>
  <si>
    <t>Noi Bai</t>
  </si>
  <si>
    <t>Sydney</t>
  </si>
  <si>
    <t>Melborurne</t>
  </si>
  <si>
    <t>Tokyo</t>
  </si>
  <si>
    <t>Osaka</t>
  </si>
  <si>
    <t>Nagoya</t>
  </si>
  <si>
    <t>Fukuoka</t>
  </si>
  <si>
    <t>To</t>
  </si>
  <si>
    <t>X</t>
  </si>
  <si>
    <t>Chiang Mai</t>
  </si>
  <si>
    <t>Melbourne</t>
  </si>
  <si>
    <t>Cargo Flight</t>
  </si>
  <si>
    <t>Asian Airports : Number of flight per week</t>
  </si>
  <si>
    <t>Asian Airports : Number of flight per week</t>
  </si>
  <si>
    <t>X</t>
  </si>
  <si>
    <t>は国内線</t>
  </si>
  <si>
    <t>Total</t>
  </si>
  <si>
    <t>Total</t>
  </si>
  <si>
    <t>Total - Domestic</t>
  </si>
  <si>
    <t>Total - Domestic</t>
  </si>
  <si>
    <t>KLIA</t>
  </si>
  <si>
    <t>チャンギ</t>
  </si>
  <si>
    <t>ペナン</t>
  </si>
  <si>
    <t>バンコク</t>
  </si>
  <si>
    <t>チェンマイ</t>
  </si>
  <si>
    <t>ジャカルタ</t>
  </si>
  <si>
    <t>スラバヤ</t>
  </si>
  <si>
    <t>マニラ</t>
  </si>
  <si>
    <t>マクタン</t>
  </si>
  <si>
    <t>ホーチミン</t>
  </si>
  <si>
    <t>ハノイ</t>
  </si>
  <si>
    <t>シドニー</t>
  </si>
  <si>
    <t>メルボルン</t>
  </si>
  <si>
    <t>国内線</t>
  </si>
  <si>
    <t>×</t>
  </si>
  <si>
    <t>大阪</t>
  </si>
  <si>
    <t>名古屋</t>
  </si>
  <si>
    <t>福岡</t>
  </si>
  <si>
    <t>合計</t>
  </si>
  <si>
    <t>東京</t>
  </si>
  <si>
    <t>うち国内線</t>
  </si>
  <si>
    <t>うち国内線</t>
  </si>
  <si>
    <t xml:space="preserve">  出発空港</t>
  </si>
  <si>
    <t>到着空港</t>
  </si>
  <si>
    <t>東京</t>
  </si>
  <si>
    <t>チャンギ</t>
  </si>
  <si>
    <t>KLIA</t>
  </si>
  <si>
    <t>ペナン</t>
  </si>
  <si>
    <t>バンコク</t>
  </si>
  <si>
    <t>スラバヤ</t>
  </si>
  <si>
    <t>マニラ</t>
  </si>
  <si>
    <t>マクタン</t>
  </si>
  <si>
    <t>ハノイ</t>
  </si>
  <si>
    <t>シドニー</t>
  </si>
  <si>
    <t>東京</t>
  </si>
  <si>
    <t>うち国内線</t>
  </si>
  <si>
    <t>メルボルン</t>
  </si>
  <si>
    <t>ホーチミン</t>
  </si>
  <si>
    <t>ジャカルタ</t>
  </si>
  <si>
    <t>チェンマイ</t>
  </si>
  <si>
    <t>チェンマイ</t>
  </si>
  <si>
    <t>ジャカルタ</t>
  </si>
  <si>
    <t xml:space="preserve">  出発空港</t>
  </si>
  <si>
    <r>
      <t>うち</t>
    </r>
    <r>
      <rPr>
        <sz val="8"/>
        <rFont val="ＭＳ 明朝"/>
        <family val="1"/>
      </rPr>
      <t>国内線</t>
    </r>
  </si>
  <si>
    <t xml:space="preserve">          主要空港間の旅客便数(1週間あたり）</t>
  </si>
  <si>
    <t xml:space="preserve">         主要空港間の貨物便数（1週間あたり）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</si>
</sst>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Arial Narrow"/>
      <family val="2"/>
    </font>
    <font>
      <sz val="11"/>
      <color indexed="9"/>
      <name val="Arial Narrow"/>
      <family val="2"/>
    </font>
    <font>
      <b/>
      <sz val="11"/>
      <name val="Arial Narrow"/>
      <family val="2"/>
    </font>
    <font>
      <b/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6"/>
      <name val="ＭＳ 明朝"/>
      <family val="1"/>
    </font>
    <font>
      <b/>
      <sz val="16"/>
      <name val="ＭＳ Ｐゴシック"/>
      <family val="3"/>
    </font>
    <font>
      <sz val="8"/>
      <name val="ＭＳ Ｐ明朝"/>
      <family val="1"/>
    </font>
    <font>
      <sz val="8"/>
      <name val="Times New Roman"/>
      <family val="1"/>
    </font>
    <font>
      <b/>
      <sz val="8"/>
      <name val="ＭＳ Ｐ明朝"/>
      <family val="1"/>
    </font>
    <font>
      <b/>
      <sz val="8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pane xSplit="2" ySplit="3" topLeftCell="C4" activePane="bottomRight" state="frozen"/>
      <selection pane="topLeft" activeCell="A1" sqref="A1"/>
      <selection pane="topRight" activeCell="R1" sqref="R1:S16384"/>
      <selection pane="bottomLeft" activeCell="A2" sqref="A2"/>
      <selection pane="bottomRight" activeCell="B3" sqref="B3"/>
    </sheetView>
  </sheetViews>
  <sheetFormatPr defaultColWidth="9.00390625" defaultRowHeight="13.5"/>
  <cols>
    <col min="1" max="1" width="4.875" style="1" customWidth="1"/>
    <col min="2" max="2" width="7.50390625" style="1" customWidth="1"/>
    <col min="3" max="15" width="6.75390625" style="1" customWidth="1"/>
    <col min="16" max="17" width="6.625" style="1" customWidth="1"/>
    <col min="18" max="19" width="6.00390625" style="1" customWidth="1"/>
    <col min="20" max="20" width="7.625" style="5" customWidth="1"/>
    <col min="21" max="21" width="5.125" style="1" customWidth="1"/>
    <col min="22" max="16384" width="9.00390625" style="1" customWidth="1"/>
  </cols>
  <sheetData>
    <row r="1" spans="1:6" ht="16.5">
      <c r="A1" s="2" t="s">
        <v>48</v>
      </c>
      <c r="F1" s="1" t="s">
        <v>23</v>
      </c>
    </row>
    <row r="2" ht="16.5">
      <c r="C2" s="1" t="s">
        <v>1</v>
      </c>
    </row>
    <row r="3" spans="3:20" ht="16.5"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19</v>
      </c>
      <c r="Q3" s="1" t="s">
        <v>20</v>
      </c>
      <c r="R3" s="1" t="s">
        <v>21</v>
      </c>
      <c r="S3" s="1" t="s">
        <v>22</v>
      </c>
      <c r="T3" s="6" t="s">
        <v>52</v>
      </c>
    </row>
    <row r="4" spans="1:21" ht="16.5">
      <c r="A4" s="1" t="s">
        <v>15</v>
      </c>
      <c r="B4" s="1" t="s">
        <v>2</v>
      </c>
      <c r="C4" s="1" t="s">
        <v>16</v>
      </c>
      <c r="D4" s="1">
        <v>137</v>
      </c>
      <c r="E4" s="1">
        <v>42</v>
      </c>
      <c r="F4" s="1">
        <v>137</v>
      </c>
      <c r="G4" s="1">
        <v>3</v>
      </c>
      <c r="H4" s="1">
        <v>141</v>
      </c>
      <c r="I4" s="1">
        <v>21</v>
      </c>
      <c r="J4" s="1">
        <v>35</v>
      </c>
      <c r="K4" s="1">
        <v>7</v>
      </c>
      <c r="L4" s="1">
        <v>21</v>
      </c>
      <c r="M4" s="1">
        <v>10</v>
      </c>
      <c r="N4" s="1">
        <v>64</v>
      </c>
      <c r="O4" s="1">
        <v>41</v>
      </c>
      <c r="P4" s="1">
        <v>62</v>
      </c>
      <c r="Q4" s="1">
        <v>31</v>
      </c>
      <c r="R4" s="1">
        <v>6</v>
      </c>
      <c r="S4" s="1">
        <v>5</v>
      </c>
      <c r="T4" s="5">
        <f>SUM(C4:S4)</f>
        <v>763</v>
      </c>
      <c r="U4" s="1">
        <f>T4</f>
        <v>763</v>
      </c>
    </row>
    <row r="5" spans="2:21" ht="16.5">
      <c r="B5" s="1" t="s">
        <v>3</v>
      </c>
      <c r="C5" s="1">
        <v>134</v>
      </c>
      <c r="D5" s="1" t="s">
        <v>49</v>
      </c>
      <c r="E5" s="3">
        <v>126</v>
      </c>
      <c r="F5" s="1">
        <v>73</v>
      </c>
      <c r="G5" s="1">
        <v>0</v>
      </c>
      <c r="H5" s="1">
        <v>94</v>
      </c>
      <c r="I5" s="1">
        <v>27</v>
      </c>
      <c r="J5" s="1">
        <v>14</v>
      </c>
      <c r="K5" s="1">
        <v>2</v>
      </c>
      <c r="L5" s="1">
        <v>18</v>
      </c>
      <c r="M5" s="1">
        <v>10</v>
      </c>
      <c r="N5" s="1">
        <v>25</v>
      </c>
      <c r="O5" s="1">
        <v>16</v>
      </c>
      <c r="P5" s="1">
        <v>31</v>
      </c>
      <c r="Q5" s="1">
        <v>11</v>
      </c>
      <c r="R5" s="1">
        <v>3</v>
      </c>
      <c r="S5" s="1">
        <v>2</v>
      </c>
      <c r="T5" s="5">
        <f aca="true" t="shared" si="0" ref="T5:T20">SUM(C5:S5)</f>
        <v>586</v>
      </c>
      <c r="U5" s="1">
        <f>T5-E5</f>
        <v>460</v>
      </c>
    </row>
    <row r="6" spans="2:21" ht="16.5">
      <c r="B6" s="1" t="s">
        <v>4</v>
      </c>
      <c r="C6" s="1">
        <v>42</v>
      </c>
      <c r="D6" s="3">
        <v>126</v>
      </c>
      <c r="E6" s="1" t="s">
        <v>16</v>
      </c>
      <c r="F6" s="1">
        <v>14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5">
        <f t="shared" si="0"/>
        <v>182</v>
      </c>
      <c r="U6" s="1">
        <f>T6-D6</f>
        <v>56</v>
      </c>
    </row>
    <row r="7" spans="2:21" ht="16.5">
      <c r="B7" s="1" t="s">
        <v>5</v>
      </c>
      <c r="C7" s="1">
        <v>135</v>
      </c>
      <c r="D7" s="1">
        <v>73</v>
      </c>
      <c r="E7" s="1">
        <v>14</v>
      </c>
      <c r="F7" s="1" t="s">
        <v>16</v>
      </c>
      <c r="G7" s="3">
        <v>82</v>
      </c>
      <c r="H7" s="1">
        <v>19</v>
      </c>
      <c r="I7" s="1">
        <v>0</v>
      </c>
      <c r="J7" s="1">
        <v>29</v>
      </c>
      <c r="K7" s="1">
        <v>0</v>
      </c>
      <c r="L7" s="1">
        <v>30</v>
      </c>
      <c r="M7" s="1">
        <v>22</v>
      </c>
      <c r="N7" s="1">
        <v>44</v>
      </c>
      <c r="O7" s="1">
        <v>14</v>
      </c>
      <c r="P7" s="1">
        <v>73</v>
      </c>
      <c r="Q7" s="1">
        <v>59</v>
      </c>
      <c r="R7" s="1">
        <v>16</v>
      </c>
      <c r="S7" s="1">
        <v>10</v>
      </c>
      <c r="T7" s="5">
        <f t="shared" si="0"/>
        <v>620</v>
      </c>
      <c r="U7" s="1">
        <f>T7-G7</f>
        <v>538</v>
      </c>
    </row>
    <row r="8" spans="2:21" ht="16.5">
      <c r="B8" s="1" t="s">
        <v>17</v>
      </c>
      <c r="C8" s="1">
        <v>3</v>
      </c>
      <c r="D8" s="1">
        <v>0</v>
      </c>
      <c r="E8" s="1">
        <v>0</v>
      </c>
      <c r="F8" s="3">
        <v>89</v>
      </c>
      <c r="G8" s="1" t="s">
        <v>16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5">
        <f t="shared" si="0"/>
        <v>92</v>
      </c>
      <c r="U8" s="1">
        <f>T8-F8</f>
        <v>3</v>
      </c>
    </row>
    <row r="9" spans="2:21" ht="16.5">
      <c r="B9" s="1" t="s">
        <v>7</v>
      </c>
      <c r="C9" s="1">
        <v>146</v>
      </c>
      <c r="D9" s="1">
        <v>95</v>
      </c>
      <c r="E9" s="1">
        <v>0</v>
      </c>
      <c r="F9" s="1">
        <v>19</v>
      </c>
      <c r="G9" s="1">
        <v>0</v>
      </c>
      <c r="H9" s="1" t="s">
        <v>16</v>
      </c>
      <c r="I9" s="3">
        <v>184</v>
      </c>
      <c r="J9" s="1">
        <v>8</v>
      </c>
      <c r="K9" s="1">
        <v>0</v>
      </c>
      <c r="L9" s="1">
        <v>0</v>
      </c>
      <c r="M9" s="1">
        <v>0</v>
      </c>
      <c r="N9" s="1">
        <v>7</v>
      </c>
      <c r="O9" s="1">
        <v>0</v>
      </c>
      <c r="P9" s="1">
        <v>14</v>
      </c>
      <c r="Q9" s="1">
        <v>7</v>
      </c>
      <c r="R9" s="1">
        <v>0</v>
      </c>
      <c r="S9" s="1">
        <v>0</v>
      </c>
      <c r="T9" s="5">
        <f t="shared" si="0"/>
        <v>480</v>
      </c>
      <c r="U9" s="1">
        <f>T9-I9</f>
        <v>296</v>
      </c>
    </row>
    <row r="10" spans="2:21" ht="16.5">
      <c r="B10" s="1" t="s">
        <v>8</v>
      </c>
      <c r="C10" s="1">
        <v>21</v>
      </c>
      <c r="D10" s="1">
        <v>27</v>
      </c>
      <c r="E10" s="1">
        <v>0</v>
      </c>
      <c r="F10" s="1">
        <v>0</v>
      </c>
      <c r="G10" s="1">
        <v>0</v>
      </c>
      <c r="H10" s="3">
        <v>178</v>
      </c>
      <c r="I10" s="1" t="s">
        <v>16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5">
        <f t="shared" si="0"/>
        <v>226</v>
      </c>
      <c r="U10" s="1">
        <f>T10-H10</f>
        <v>48</v>
      </c>
    </row>
    <row r="11" spans="2:21" ht="16.5">
      <c r="B11" s="1" t="s">
        <v>9</v>
      </c>
      <c r="C11" s="1">
        <v>35</v>
      </c>
      <c r="D11" s="1">
        <v>14</v>
      </c>
      <c r="E11" s="1">
        <v>0</v>
      </c>
      <c r="F11" s="1">
        <v>29</v>
      </c>
      <c r="G11" s="1">
        <v>0</v>
      </c>
      <c r="H11" s="1">
        <v>8</v>
      </c>
      <c r="I11" s="1">
        <v>0</v>
      </c>
      <c r="J11" s="1" t="s">
        <v>16</v>
      </c>
      <c r="K11" s="3">
        <v>123</v>
      </c>
      <c r="L11" s="1">
        <v>0</v>
      </c>
      <c r="M11" s="1">
        <v>0</v>
      </c>
      <c r="N11" s="1">
        <v>7</v>
      </c>
      <c r="O11" s="1">
        <v>3</v>
      </c>
      <c r="P11" s="1">
        <v>30</v>
      </c>
      <c r="Q11" s="1">
        <v>12</v>
      </c>
      <c r="R11" s="1">
        <v>10</v>
      </c>
      <c r="S11" s="1">
        <v>3</v>
      </c>
      <c r="T11" s="5">
        <f t="shared" si="0"/>
        <v>274</v>
      </c>
      <c r="U11" s="1">
        <f>T11-K11</f>
        <v>151</v>
      </c>
    </row>
    <row r="12" spans="2:21" ht="16.5">
      <c r="B12" s="1" t="s">
        <v>10</v>
      </c>
      <c r="C12" s="1">
        <v>7</v>
      </c>
      <c r="D12" s="1">
        <v>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3">
        <v>133</v>
      </c>
      <c r="K12" s="1" t="s">
        <v>16</v>
      </c>
      <c r="L12" s="1">
        <v>0</v>
      </c>
      <c r="M12" s="1">
        <v>0</v>
      </c>
      <c r="N12" s="1">
        <v>0</v>
      </c>
      <c r="O12" s="1">
        <v>0</v>
      </c>
      <c r="P12" s="1">
        <v>5</v>
      </c>
      <c r="Q12" s="1">
        <v>0</v>
      </c>
      <c r="R12" s="1">
        <v>0</v>
      </c>
      <c r="S12" s="1">
        <v>0</v>
      </c>
      <c r="T12" s="5">
        <f t="shared" si="0"/>
        <v>147</v>
      </c>
      <c r="U12" s="1">
        <f>T12-J12</f>
        <v>14</v>
      </c>
    </row>
    <row r="13" spans="2:21" ht="16.5">
      <c r="B13" s="1" t="s">
        <v>11</v>
      </c>
      <c r="C13" s="1">
        <v>21</v>
      </c>
      <c r="D13" s="1">
        <v>18</v>
      </c>
      <c r="E13" s="1">
        <v>0</v>
      </c>
      <c r="F13" s="1">
        <v>30</v>
      </c>
      <c r="G13" s="1">
        <v>0</v>
      </c>
      <c r="H13" s="1">
        <v>0</v>
      </c>
      <c r="I13" s="1">
        <v>0</v>
      </c>
      <c r="J13" s="1">
        <v>6</v>
      </c>
      <c r="K13" s="1">
        <v>0</v>
      </c>
      <c r="L13" s="1" t="s">
        <v>16</v>
      </c>
      <c r="M13" s="3">
        <v>71</v>
      </c>
      <c r="N13" s="1">
        <v>4</v>
      </c>
      <c r="O13" s="1">
        <v>4</v>
      </c>
      <c r="P13" s="1">
        <v>16</v>
      </c>
      <c r="Q13" s="1">
        <v>15</v>
      </c>
      <c r="R13" s="1">
        <v>0</v>
      </c>
      <c r="S13" s="1">
        <v>0</v>
      </c>
      <c r="T13" s="5">
        <f t="shared" si="0"/>
        <v>185</v>
      </c>
      <c r="U13" s="1">
        <f>T13-M13</f>
        <v>114</v>
      </c>
    </row>
    <row r="14" spans="2:21" ht="16.5">
      <c r="B14" s="1" t="s">
        <v>12</v>
      </c>
      <c r="C14" s="1">
        <v>10</v>
      </c>
      <c r="D14" s="1">
        <v>10</v>
      </c>
      <c r="E14" s="1">
        <v>0</v>
      </c>
      <c r="F14" s="1">
        <v>22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3">
        <v>65</v>
      </c>
      <c r="M14" s="1" t="s">
        <v>16</v>
      </c>
      <c r="N14" s="1">
        <v>2</v>
      </c>
      <c r="O14" s="1">
        <v>4</v>
      </c>
      <c r="P14" s="1">
        <v>0</v>
      </c>
      <c r="Q14" s="1">
        <v>0</v>
      </c>
      <c r="R14" s="1">
        <v>0</v>
      </c>
      <c r="S14" s="1">
        <v>0</v>
      </c>
      <c r="T14" s="5">
        <f t="shared" si="0"/>
        <v>113</v>
      </c>
      <c r="U14" s="1">
        <f>T14-L14</f>
        <v>48</v>
      </c>
    </row>
    <row r="15" spans="2:21" ht="16.5">
      <c r="B15" s="1" t="s">
        <v>13</v>
      </c>
      <c r="C15" s="1">
        <v>67</v>
      </c>
      <c r="D15" s="1">
        <v>25</v>
      </c>
      <c r="E15" s="1">
        <v>0</v>
      </c>
      <c r="F15" s="1">
        <v>44</v>
      </c>
      <c r="G15" s="1">
        <v>0</v>
      </c>
      <c r="H15" s="1">
        <v>7</v>
      </c>
      <c r="I15" s="1">
        <v>0</v>
      </c>
      <c r="J15" s="1">
        <v>7</v>
      </c>
      <c r="K15" s="1">
        <v>0</v>
      </c>
      <c r="L15" s="1">
        <v>4</v>
      </c>
      <c r="M15" s="1">
        <v>2</v>
      </c>
      <c r="N15" s="1" t="s">
        <v>16</v>
      </c>
      <c r="O15" s="3">
        <v>188</v>
      </c>
      <c r="P15" s="1">
        <v>20</v>
      </c>
      <c r="Q15" s="1">
        <v>14</v>
      </c>
      <c r="R15" s="1">
        <v>2</v>
      </c>
      <c r="S15" s="1">
        <v>0</v>
      </c>
      <c r="T15" s="5">
        <f t="shared" si="0"/>
        <v>380</v>
      </c>
      <c r="U15" s="1">
        <f>T15-O15</f>
        <v>192</v>
      </c>
    </row>
    <row r="16" spans="2:21" ht="16.5">
      <c r="B16" s="1" t="s">
        <v>18</v>
      </c>
      <c r="C16" s="1">
        <v>38</v>
      </c>
      <c r="D16" s="1">
        <v>16</v>
      </c>
      <c r="E16" s="1">
        <v>0</v>
      </c>
      <c r="F16" s="1">
        <v>14</v>
      </c>
      <c r="G16" s="1">
        <v>0</v>
      </c>
      <c r="H16" s="1">
        <v>0</v>
      </c>
      <c r="I16" s="1">
        <v>0</v>
      </c>
      <c r="J16" s="1">
        <v>3</v>
      </c>
      <c r="K16" s="1">
        <v>0</v>
      </c>
      <c r="L16" s="1">
        <v>4</v>
      </c>
      <c r="M16" s="1">
        <v>2</v>
      </c>
      <c r="N16" s="3">
        <v>400</v>
      </c>
      <c r="O16" s="1" t="s">
        <v>16</v>
      </c>
      <c r="P16" s="1">
        <v>7</v>
      </c>
      <c r="Q16" s="1">
        <v>0</v>
      </c>
      <c r="R16" s="1">
        <v>0</v>
      </c>
      <c r="S16" s="1">
        <v>0</v>
      </c>
      <c r="T16" s="5">
        <f t="shared" si="0"/>
        <v>484</v>
      </c>
      <c r="U16" s="1">
        <f>T16-N16</f>
        <v>84</v>
      </c>
    </row>
    <row r="17" spans="2:20" ht="16.5">
      <c r="B17" s="1" t="s">
        <v>19</v>
      </c>
      <c r="C17" s="1">
        <v>62</v>
      </c>
      <c r="D17" s="1">
        <v>31</v>
      </c>
      <c r="E17" s="1">
        <v>0</v>
      </c>
      <c r="F17" s="1">
        <v>45</v>
      </c>
      <c r="G17" s="1">
        <v>0</v>
      </c>
      <c r="H17" s="1">
        <v>14</v>
      </c>
      <c r="I17" s="1">
        <v>0</v>
      </c>
      <c r="J17" s="1">
        <v>30</v>
      </c>
      <c r="K17" s="1">
        <v>5</v>
      </c>
      <c r="L17" s="1">
        <v>13</v>
      </c>
      <c r="M17" s="1">
        <v>0</v>
      </c>
      <c r="N17" s="1">
        <v>21</v>
      </c>
      <c r="O17" s="1">
        <v>7</v>
      </c>
      <c r="P17" s="1" t="s">
        <v>0</v>
      </c>
      <c r="Q17" s="1" t="s">
        <v>0</v>
      </c>
      <c r="R17" s="1" t="s">
        <v>0</v>
      </c>
      <c r="S17" s="1" t="s">
        <v>0</v>
      </c>
      <c r="T17" s="5">
        <f t="shared" si="0"/>
        <v>228</v>
      </c>
    </row>
    <row r="18" spans="2:20" ht="16.5">
      <c r="B18" s="1" t="s">
        <v>20</v>
      </c>
      <c r="C18" s="1">
        <v>31</v>
      </c>
      <c r="D18" s="1">
        <v>11</v>
      </c>
      <c r="E18" s="1">
        <v>0</v>
      </c>
      <c r="F18" s="1">
        <v>59</v>
      </c>
      <c r="G18" s="1">
        <v>0</v>
      </c>
      <c r="H18" s="1">
        <v>7</v>
      </c>
      <c r="I18" s="1">
        <v>0</v>
      </c>
      <c r="J18" s="1">
        <v>12</v>
      </c>
      <c r="K18" s="1">
        <v>0</v>
      </c>
      <c r="L18" s="1">
        <v>12</v>
      </c>
      <c r="M18" s="1">
        <v>0</v>
      </c>
      <c r="N18" s="1">
        <v>16</v>
      </c>
      <c r="O18" s="1">
        <v>0</v>
      </c>
      <c r="P18" s="1" t="s">
        <v>0</v>
      </c>
      <c r="Q18" s="1" t="s">
        <v>0</v>
      </c>
      <c r="R18" s="1" t="s">
        <v>0</v>
      </c>
      <c r="S18" s="1" t="s">
        <v>0</v>
      </c>
      <c r="T18" s="5">
        <f t="shared" si="0"/>
        <v>148</v>
      </c>
    </row>
    <row r="19" spans="2:20" ht="16.5">
      <c r="B19" s="1" t="s">
        <v>21</v>
      </c>
      <c r="C19" s="1">
        <v>6</v>
      </c>
      <c r="D19" s="1">
        <v>3</v>
      </c>
      <c r="E19" s="1">
        <v>0</v>
      </c>
      <c r="F19" s="1">
        <v>14</v>
      </c>
      <c r="G19" s="1">
        <v>0</v>
      </c>
      <c r="H19" s="1">
        <v>0</v>
      </c>
      <c r="I19" s="1">
        <v>0</v>
      </c>
      <c r="J19" s="1">
        <v>10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 t="s">
        <v>0</v>
      </c>
      <c r="Q19" s="1" t="s">
        <v>0</v>
      </c>
      <c r="R19" s="1" t="s">
        <v>0</v>
      </c>
      <c r="S19" s="1" t="s">
        <v>0</v>
      </c>
      <c r="T19" s="5">
        <f t="shared" si="0"/>
        <v>33</v>
      </c>
    </row>
    <row r="20" spans="2:20" ht="16.5">
      <c r="B20" s="1" t="s">
        <v>22</v>
      </c>
      <c r="C20" s="1">
        <v>5</v>
      </c>
      <c r="D20" s="1">
        <v>2</v>
      </c>
      <c r="E20" s="1">
        <v>0</v>
      </c>
      <c r="F20" s="1">
        <v>10</v>
      </c>
      <c r="G20" s="1">
        <v>0</v>
      </c>
      <c r="H20" s="1">
        <v>0</v>
      </c>
      <c r="I20" s="1">
        <v>0</v>
      </c>
      <c r="J20" s="1">
        <v>3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 t="s">
        <v>0</v>
      </c>
      <c r="Q20" s="1" t="s">
        <v>0</v>
      </c>
      <c r="R20" s="1" t="s">
        <v>0</v>
      </c>
      <c r="S20" s="1" t="s">
        <v>0</v>
      </c>
      <c r="T20" s="5">
        <f t="shared" si="0"/>
        <v>20</v>
      </c>
    </row>
    <row r="21" spans="2:19" s="5" customFormat="1" ht="16.5">
      <c r="B21" s="5" t="s">
        <v>51</v>
      </c>
      <c r="C21" s="5">
        <f>SUM(C5:C20)</f>
        <v>763</v>
      </c>
      <c r="D21" s="5">
        <f>SUM(D4:D20)</f>
        <v>590</v>
      </c>
      <c r="E21" s="5">
        <f aca="true" t="shared" si="1" ref="E21:S21">SUM(E4:E20)</f>
        <v>182</v>
      </c>
      <c r="F21" s="5">
        <f t="shared" si="1"/>
        <v>599</v>
      </c>
      <c r="G21" s="5">
        <f t="shared" si="1"/>
        <v>85</v>
      </c>
      <c r="H21" s="5">
        <f t="shared" si="1"/>
        <v>468</v>
      </c>
      <c r="I21" s="5">
        <f t="shared" si="1"/>
        <v>232</v>
      </c>
      <c r="J21" s="5">
        <f t="shared" si="1"/>
        <v>290</v>
      </c>
      <c r="K21" s="5">
        <f t="shared" si="1"/>
        <v>137</v>
      </c>
      <c r="L21" s="5">
        <f t="shared" si="1"/>
        <v>167</v>
      </c>
      <c r="M21" s="5">
        <f t="shared" si="1"/>
        <v>117</v>
      </c>
      <c r="N21" s="5">
        <f t="shared" si="1"/>
        <v>590</v>
      </c>
      <c r="O21" s="5">
        <f t="shared" si="1"/>
        <v>277</v>
      </c>
      <c r="P21" s="5">
        <f t="shared" si="1"/>
        <v>258</v>
      </c>
      <c r="Q21" s="5">
        <f t="shared" si="1"/>
        <v>149</v>
      </c>
      <c r="R21" s="5">
        <f t="shared" si="1"/>
        <v>37</v>
      </c>
      <c r="S21" s="5">
        <f t="shared" si="1"/>
        <v>20</v>
      </c>
    </row>
    <row r="22" spans="2:15" ht="16.5">
      <c r="B22" s="1" t="s">
        <v>53</v>
      </c>
      <c r="C22" s="1">
        <f>C21</f>
        <v>763</v>
      </c>
      <c r="D22" s="1">
        <f>D21-D6</f>
        <v>464</v>
      </c>
      <c r="E22" s="1">
        <f>E21-E5</f>
        <v>56</v>
      </c>
      <c r="F22" s="1">
        <f>F21-F8</f>
        <v>510</v>
      </c>
      <c r="G22" s="1">
        <f>G21-G7</f>
        <v>3</v>
      </c>
      <c r="H22" s="1">
        <f>H21-H10</f>
        <v>290</v>
      </c>
      <c r="I22" s="1">
        <f>I21-I9</f>
        <v>48</v>
      </c>
      <c r="J22" s="1">
        <f>J21-J12</f>
        <v>157</v>
      </c>
      <c r="K22" s="1">
        <f>K21-L14</f>
        <v>72</v>
      </c>
      <c r="L22" s="1">
        <f>L21-L14</f>
        <v>102</v>
      </c>
      <c r="M22" s="1">
        <f>M21-M13</f>
        <v>46</v>
      </c>
      <c r="N22" s="1">
        <f>N21-N16</f>
        <v>190</v>
      </c>
      <c r="O22" s="1">
        <f>O21-O15</f>
        <v>89</v>
      </c>
    </row>
    <row r="24" spans="3:4" ht="16.5">
      <c r="C24" s="3"/>
      <c r="D24" s="4" t="s">
        <v>50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pane xSplit="2" ySplit="3" topLeftCell="C4" activePane="bottomRight" state="frozen"/>
      <selection pane="topLeft" activeCell="A1" sqref="A1"/>
      <selection pane="topRight" activeCell="R1" sqref="R1:S16384"/>
      <selection pane="bottomLeft" activeCell="A2" sqref="A2"/>
      <selection pane="bottomRight" activeCell="A1" sqref="A1"/>
    </sheetView>
  </sheetViews>
  <sheetFormatPr defaultColWidth="9.00390625" defaultRowHeight="13.5"/>
  <cols>
    <col min="1" max="1" width="4.875" style="1" customWidth="1"/>
    <col min="2" max="2" width="7.875" style="1" customWidth="1"/>
    <col min="3" max="15" width="6.75390625" style="1" customWidth="1"/>
    <col min="16" max="17" width="6.625" style="1" customWidth="1"/>
    <col min="18" max="19" width="6.00390625" style="1" customWidth="1"/>
    <col min="20" max="20" width="7.375" style="5" customWidth="1"/>
    <col min="21" max="21" width="5.625" style="1" customWidth="1"/>
    <col min="22" max="16384" width="9.00390625" style="1" customWidth="1"/>
  </cols>
  <sheetData>
    <row r="1" spans="1:6" ht="16.5">
      <c r="A1" s="2" t="s">
        <v>47</v>
      </c>
      <c r="F1" s="1" t="s">
        <v>46</v>
      </c>
    </row>
    <row r="2" ht="16.5">
      <c r="C2" s="1" t="s">
        <v>24</v>
      </c>
    </row>
    <row r="3" spans="3:20" ht="16.5">
      <c r="C3" s="1" t="s">
        <v>25</v>
      </c>
      <c r="D3" s="1" t="s">
        <v>26</v>
      </c>
      <c r="E3" s="1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1" t="s">
        <v>40</v>
      </c>
      <c r="S3" s="1" t="s">
        <v>41</v>
      </c>
      <c r="T3" s="5" t="s">
        <v>52</v>
      </c>
    </row>
    <row r="4" spans="1:21" ht="16.5">
      <c r="A4" s="1" t="s">
        <v>42</v>
      </c>
      <c r="B4" s="1" t="s">
        <v>25</v>
      </c>
      <c r="C4" s="1" t="s">
        <v>43</v>
      </c>
      <c r="D4" s="1">
        <v>75</v>
      </c>
      <c r="E4" s="1">
        <v>11</v>
      </c>
      <c r="F4" s="1">
        <v>124</v>
      </c>
      <c r="G4" s="1">
        <v>0</v>
      </c>
      <c r="H4" s="1">
        <v>117</v>
      </c>
      <c r="I4" s="1">
        <v>9</v>
      </c>
      <c r="J4" s="1">
        <v>28</v>
      </c>
      <c r="K4" s="1">
        <v>5</v>
      </c>
      <c r="L4" s="1">
        <v>14</v>
      </c>
      <c r="M4" s="1">
        <v>8</v>
      </c>
      <c r="N4" s="1">
        <v>54</v>
      </c>
      <c r="O4" s="1">
        <v>37</v>
      </c>
      <c r="P4" s="1">
        <v>71</v>
      </c>
      <c r="Q4" s="1">
        <v>42</v>
      </c>
      <c r="R4" s="1">
        <v>7</v>
      </c>
      <c r="S4" s="1">
        <v>7</v>
      </c>
      <c r="T4" s="5">
        <f>SUM(C4:S4)</f>
        <v>609</v>
      </c>
      <c r="U4" s="1">
        <f>T4</f>
        <v>609</v>
      </c>
    </row>
    <row r="5" spans="2:21" ht="16.5">
      <c r="B5" s="1" t="s">
        <v>26</v>
      </c>
      <c r="C5" s="1">
        <v>73</v>
      </c>
      <c r="D5" s="1" t="s">
        <v>43</v>
      </c>
      <c r="E5" s="3">
        <v>9</v>
      </c>
      <c r="F5" s="1">
        <v>37</v>
      </c>
      <c r="G5" s="1">
        <v>0</v>
      </c>
      <c r="H5" s="1">
        <v>29</v>
      </c>
      <c r="I5" s="1">
        <v>0</v>
      </c>
      <c r="J5" s="1">
        <v>8</v>
      </c>
      <c r="K5" s="1">
        <v>0</v>
      </c>
      <c r="L5" s="1">
        <v>0</v>
      </c>
      <c r="M5" s="1">
        <v>0</v>
      </c>
      <c r="N5" s="1">
        <v>26</v>
      </c>
      <c r="O5" s="1">
        <v>19</v>
      </c>
      <c r="P5" s="1">
        <v>25</v>
      </c>
      <c r="Q5" s="1">
        <v>15</v>
      </c>
      <c r="R5" s="1">
        <v>3</v>
      </c>
      <c r="S5" s="1">
        <v>2</v>
      </c>
      <c r="T5" s="5">
        <f aca="true" t="shared" si="0" ref="T5:T20">SUM(C5:S5)</f>
        <v>246</v>
      </c>
      <c r="U5" s="1">
        <f>T5-E5</f>
        <v>237</v>
      </c>
    </row>
    <row r="6" spans="2:21" ht="16.5">
      <c r="B6" s="1" t="s">
        <v>27</v>
      </c>
      <c r="C6" s="1">
        <v>23</v>
      </c>
      <c r="D6" s="3">
        <v>17</v>
      </c>
      <c r="E6" s="1" t="s">
        <v>43</v>
      </c>
      <c r="F6" s="1">
        <v>8</v>
      </c>
      <c r="G6" s="1">
        <v>0</v>
      </c>
      <c r="H6" s="1">
        <v>4</v>
      </c>
      <c r="I6" s="1">
        <v>0</v>
      </c>
      <c r="J6" s="1">
        <v>0</v>
      </c>
      <c r="K6" s="1">
        <v>4</v>
      </c>
      <c r="L6" s="1">
        <v>0</v>
      </c>
      <c r="M6" s="1">
        <v>0</v>
      </c>
      <c r="N6" s="1">
        <v>0</v>
      </c>
      <c r="O6" s="1">
        <v>2</v>
      </c>
      <c r="P6" s="1">
        <v>2</v>
      </c>
      <c r="Q6" s="1">
        <v>1</v>
      </c>
      <c r="R6" s="1">
        <v>0</v>
      </c>
      <c r="S6" s="1">
        <v>0</v>
      </c>
      <c r="T6" s="5">
        <f t="shared" si="0"/>
        <v>61</v>
      </c>
      <c r="U6" s="1">
        <f>T6-D6</f>
        <v>44</v>
      </c>
    </row>
    <row r="7" spans="2:21" ht="16.5">
      <c r="B7" s="1" t="s">
        <v>28</v>
      </c>
      <c r="C7" s="1">
        <v>145</v>
      </c>
      <c r="D7" s="1">
        <v>43</v>
      </c>
      <c r="E7" s="1">
        <v>8</v>
      </c>
      <c r="F7" s="1" t="s">
        <v>43</v>
      </c>
      <c r="G7" s="3">
        <v>66</v>
      </c>
      <c r="H7" s="1">
        <v>0</v>
      </c>
      <c r="I7" s="1">
        <v>0</v>
      </c>
      <c r="J7" s="1">
        <v>24</v>
      </c>
      <c r="K7" s="1">
        <v>0</v>
      </c>
      <c r="L7" s="1">
        <v>21</v>
      </c>
      <c r="M7" s="1">
        <v>17</v>
      </c>
      <c r="N7" s="1">
        <v>28</v>
      </c>
      <c r="O7" s="1">
        <v>12</v>
      </c>
      <c r="P7" s="1">
        <v>76</v>
      </c>
      <c r="Q7" s="1">
        <v>46</v>
      </c>
      <c r="R7" s="1">
        <v>8</v>
      </c>
      <c r="S7" s="1">
        <v>5</v>
      </c>
      <c r="T7" s="5">
        <f t="shared" si="0"/>
        <v>499</v>
      </c>
      <c r="U7" s="1">
        <f>T7-G7</f>
        <v>433</v>
      </c>
    </row>
    <row r="8" spans="2:21" ht="16.5">
      <c r="B8" s="1" t="s">
        <v>44</v>
      </c>
      <c r="C8" s="1">
        <v>0</v>
      </c>
      <c r="D8" s="1">
        <v>0</v>
      </c>
      <c r="E8" s="1">
        <v>0</v>
      </c>
      <c r="F8" s="3">
        <v>73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7</v>
      </c>
      <c r="Q8" s="1">
        <v>0</v>
      </c>
      <c r="R8" s="1">
        <v>0</v>
      </c>
      <c r="S8" s="1">
        <v>0</v>
      </c>
      <c r="T8" s="5">
        <f t="shared" si="0"/>
        <v>80</v>
      </c>
      <c r="U8" s="1">
        <f>T8-F8</f>
        <v>7</v>
      </c>
    </row>
    <row r="9" spans="2:21" ht="16.5">
      <c r="B9" s="1" t="s">
        <v>30</v>
      </c>
      <c r="C9" s="1">
        <v>115</v>
      </c>
      <c r="D9" s="1">
        <v>27</v>
      </c>
      <c r="E9" s="1">
        <v>0</v>
      </c>
      <c r="F9" s="1">
        <v>12</v>
      </c>
      <c r="G9" s="1">
        <v>0</v>
      </c>
      <c r="H9" s="1" t="s">
        <v>43</v>
      </c>
      <c r="I9" s="3">
        <v>0</v>
      </c>
      <c r="J9" s="1">
        <v>8</v>
      </c>
      <c r="K9" s="1">
        <v>5</v>
      </c>
      <c r="L9" s="1">
        <v>0</v>
      </c>
      <c r="M9" s="1">
        <v>0</v>
      </c>
      <c r="N9" s="1">
        <v>6</v>
      </c>
      <c r="O9" s="1">
        <v>0</v>
      </c>
      <c r="P9" s="1">
        <v>7</v>
      </c>
      <c r="Q9" s="1">
        <v>7</v>
      </c>
      <c r="R9" s="1">
        <v>0</v>
      </c>
      <c r="S9" s="1">
        <v>0</v>
      </c>
      <c r="T9" s="5">
        <f t="shared" si="0"/>
        <v>187</v>
      </c>
      <c r="U9" s="1">
        <f>T9-I9</f>
        <v>187</v>
      </c>
    </row>
    <row r="10" spans="2:21" ht="16.5">
      <c r="B10" s="1" t="s">
        <v>31</v>
      </c>
      <c r="C10" s="1">
        <v>9</v>
      </c>
      <c r="D10" s="1">
        <v>0</v>
      </c>
      <c r="E10" s="1">
        <v>0</v>
      </c>
      <c r="F10" s="1">
        <v>0</v>
      </c>
      <c r="G10" s="1">
        <v>0</v>
      </c>
      <c r="H10" s="3"/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5">
        <f t="shared" si="0"/>
        <v>9</v>
      </c>
      <c r="U10" s="1">
        <f>T10-H10</f>
        <v>9</v>
      </c>
    </row>
    <row r="11" spans="2:21" ht="16.5">
      <c r="B11" s="1" t="s">
        <v>32</v>
      </c>
      <c r="C11" s="1">
        <v>31</v>
      </c>
      <c r="D11" s="1">
        <v>10</v>
      </c>
      <c r="E11" s="1">
        <v>0</v>
      </c>
      <c r="F11" s="1">
        <v>24</v>
      </c>
      <c r="G11" s="1">
        <v>0</v>
      </c>
      <c r="H11" s="1">
        <v>8</v>
      </c>
      <c r="I11" s="1">
        <v>0</v>
      </c>
      <c r="J11" s="1" t="s">
        <v>49</v>
      </c>
      <c r="K11" s="3">
        <v>37</v>
      </c>
      <c r="L11" s="1">
        <v>3</v>
      </c>
      <c r="M11" s="1">
        <v>0</v>
      </c>
      <c r="N11" s="1">
        <v>7</v>
      </c>
      <c r="O11" s="1">
        <v>3</v>
      </c>
      <c r="P11" s="1">
        <v>36</v>
      </c>
      <c r="Q11" s="1">
        <v>12</v>
      </c>
      <c r="R11" s="1">
        <v>10</v>
      </c>
      <c r="S11" s="1">
        <v>4</v>
      </c>
      <c r="T11" s="5">
        <f t="shared" si="0"/>
        <v>185</v>
      </c>
      <c r="U11" s="1">
        <f>T11-K11</f>
        <v>148</v>
      </c>
    </row>
    <row r="12" spans="2:21" ht="16.5">
      <c r="B12" s="1" t="s">
        <v>33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3">
        <v>36</v>
      </c>
      <c r="K12" s="1" t="s">
        <v>43</v>
      </c>
      <c r="L12" s="1">
        <v>0</v>
      </c>
      <c r="M12" s="1">
        <v>0</v>
      </c>
      <c r="N12" s="1">
        <v>0</v>
      </c>
      <c r="O12" s="1">
        <v>0</v>
      </c>
      <c r="P12" s="1">
        <v>7</v>
      </c>
      <c r="Q12" s="1">
        <v>1</v>
      </c>
      <c r="R12" s="1">
        <v>0</v>
      </c>
      <c r="S12" s="1">
        <v>0</v>
      </c>
      <c r="T12" s="5">
        <f t="shared" si="0"/>
        <v>44</v>
      </c>
      <c r="U12" s="1">
        <f>T12-J12</f>
        <v>8</v>
      </c>
    </row>
    <row r="13" spans="2:21" ht="16.5">
      <c r="B13" s="1" t="s">
        <v>34</v>
      </c>
      <c r="C13" s="1">
        <v>14</v>
      </c>
      <c r="D13" s="1">
        <v>2</v>
      </c>
      <c r="E13" s="1">
        <v>0</v>
      </c>
      <c r="F13" s="1">
        <v>18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 t="s">
        <v>43</v>
      </c>
      <c r="M13" s="3">
        <v>45</v>
      </c>
      <c r="N13" s="1">
        <v>3</v>
      </c>
      <c r="O13" s="1">
        <v>4</v>
      </c>
      <c r="P13" s="1">
        <v>15</v>
      </c>
      <c r="Q13" s="1">
        <v>8</v>
      </c>
      <c r="R13" s="1">
        <v>0</v>
      </c>
      <c r="S13" s="1">
        <v>0</v>
      </c>
      <c r="T13" s="5">
        <f t="shared" si="0"/>
        <v>109</v>
      </c>
      <c r="U13" s="1">
        <f>T13-M13</f>
        <v>64</v>
      </c>
    </row>
    <row r="14" spans="2:21" ht="16.5">
      <c r="B14" s="1" t="s">
        <v>35</v>
      </c>
      <c r="C14" s="1">
        <v>8</v>
      </c>
      <c r="D14" s="1">
        <v>0</v>
      </c>
      <c r="E14" s="1">
        <v>0</v>
      </c>
      <c r="F14" s="1">
        <v>17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3">
        <v>10</v>
      </c>
      <c r="M14" s="1" t="s">
        <v>43</v>
      </c>
      <c r="N14" s="1">
        <v>3</v>
      </c>
      <c r="O14" s="1">
        <v>4</v>
      </c>
      <c r="P14" s="1">
        <v>5</v>
      </c>
      <c r="Q14" s="1">
        <v>0</v>
      </c>
      <c r="R14" s="1">
        <v>0</v>
      </c>
      <c r="S14" s="1">
        <v>0</v>
      </c>
      <c r="T14" s="5">
        <f t="shared" si="0"/>
        <v>47</v>
      </c>
      <c r="U14" s="1">
        <f>T14-L14</f>
        <v>37</v>
      </c>
    </row>
    <row r="15" spans="2:21" ht="16.5">
      <c r="B15" s="1" t="s">
        <v>36</v>
      </c>
      <c r="C15" s="1">
        <v>55</v>
      </c>
      <c r="D15" s="1">
        <v>19</v>
      </c>
      <c r="E15" s="1">
        <v>0</v>
      </c>
      <c r="F15" s="1">
        <v>28</v>
      </c>
      <c r="G15" s="1">
        <v>0</v>
      </c>
      <c r="H15" s="1">
        <v>4</v>
      </c>
      <c r="I15" s="1">
        <v>0</v>
      </c>
      <c r="J15" s="1">
        <v>3</v>
      </c>
      <c r="K15" s="1">
        <v>0</v>
      </c>
      <c r="L15" s="1">
        <v>2</v>
      </c>
      <c r="M15" s="1">
        <v>1</v>
      </c>
      <c r="N15" s="1" t="s">
        <v>43</v>
      </c>
      <c r="O15" s="3">
        <v>223</v>
      </c>
      <c r="P15" s="1">
        <v>22</v>
      </c>
      <c r="Q15" s="1">
        <v>14</v>
      </c>
      <c r="R15" s="1">
        <v>0</v>
      </c>
      <c r="S15" s="1">
        <v>0</v>
      </c>
      <c r="T15" s="5">
        <f t="shared" si="0"/>
        <v>371</v>
      </c>
      <c r="U15" s="1">
        <f>T15-O15</f>
        <v>148</v>
      </c>
    </row>
    <row r="16" spans="2:21" ht="16.5">
      <c r="B16" s="1" t="s">
        <v>45</v>
      </c>
      <c r="C16" s="1">
        <v>39</v>
      </c>
      <c r="D16" s="1">
        <v>26</v>
      </c>
      <c r="E16" s="1">
        <v>1</v>
      </c>
      <c r="F16" s="1">
        <v>26</v>
      </c>
      <c r="G16" s="1">
        <v>0</v>
      </c>
      <c r="H16" s="1">
        <v>0</v>
      </c>
      <c r="I16" s="1">
        <v>0</v>
      </c>
      <c r="J16" s="1">
        <v>7</v>
      </c>
      <c r="K16" s="1">
        <v>0</v>
      </c>
      <c r="L16" s="1">
        <v>4</v>
      </c>
      <c r="M16" s="1">
        <v>2</v>
      </c>
      <c r="N16" s="3">
        <v>225</v>
      </c>
      <c r="O16" s="1" t="s">
        <v>43</v>
      </c>
      <c r="P16" s="1">
        <v>7</v>
      </c>
      <c r="Q16" s="1">
        <v>0</v>
      </c>
      <c r="R16" s="1">
        <v>0</v>
      </c>
      <c r="S16" s="1">
        <v>0</v>
      </c>
      <c r="T16" s="5">
        <f t="shared" si="0"/>
        <v>337</v>
      </c>
      <c r="U16" s="1">
        <f>T16-N16</f>
        <v>112</v>
      </c>
    </row>
    <row r="17" spans="2:20" ht="16.5">
      <c r="B17" s="1" t="s">
        <v>38</v>
      </c>
      <c r="C17" s="1">
        <v>65</v>
      </c>
      <c r="D17" s="1">
        <v>27</v>
      </c>
      <c r="E17" s="1">
        <v>0</v>
      </c>
      <c r="F17" s="1">
        <v>83</v>
      </c>
      <c r="G17" s="1">
        <v>7</v>
      </c>
      <c r="H17" s="1">
        <v>12</v>
      </c>
      <c r="I17" s="1">
        <v>0</v>
      </c>
      <c r="J17" s="1">
        <v>35</v>
      </c>
      <c r="K17" s="1">
        <v>8</v>
      </c>
      <c r="L17" s="1">
        <v>15</v>
      </c>
      <c r="M17" s="1">
        <v>5</v>
      </c>
      <c r="N17" s="1">
        <v>24</v>
      </c>
      <c r="O17" s="1">
        <v>10</v>
      </c>
      <c r="P17" s="1" t="s">
        <v>43</v>
      </c>
      <c r="Q17" s="1" t="s">
        <v>43</v>
      </c>
      <c r="R17" s="1" t="s">
        <v>43</v>
      </c>
      <c r="S17" s="1" t="s">
        <v>43</v>
      </c>
      <c r="T17" s="5">
        <f t="shared" si="0"/>
        <v>291</v>
      </c>
    </row>
    <row r="18" spans="2:20" ht="16.5">
      <c r="B18" s="1" t="s">
        <v>39</v>
      </c>
      <c r="C18" s="1">
        <v>35</v>
      </c>
      <c r="D18" s="1">
        <v>16</v>
      </c>
      <c r="E18" s="1">
        <v>0</v>
      </c>
      <c r="F18" s="1">
        <v>42</v>
      </c>
      <c r="G18" s="1">
        <v>0</v>
      </c>
      <c r="H18" s="1">
        <v>7</v>
      </c>
      <c r="I18" s="1">
        <v>0</v>
      </c>
      <c r="J18" s="1">
        <v>17</v>
      </c>
      <c r="K18" s="1">
        <v>0</v>
      </c>
      <c r="L18" s="1">
        <v>8</v>
      </c>
      <c r="M18" s="1">
        <v>0</v>
      </c>
      <c r="N18" s="1">
        <v>7</v>
      </c>
      <c r="O18" s="1">
        <v>0</v>
      </c>
      <c r="P18" s="1" t="s">
        <v>43</v>
      </c>
      <c r="Q18" s="1" t="s">
        <v>43</v>
      </c>
      <c r="R18" s="1" t="s">
        <v>43</v>
      </c>
      <c r="S18" s="1" t="s">
        <v>43</v>
      </c>
      <c r="T18" s="5">
        <f t="shared" si="0"/>
        <v>132</v>
      </c>
    </row>
    <row r="19" spans="2:20" ht="16.5">
      <c r="B19" s="1" t="s">
        <v>40</v>
      </c>
      <c r="C19" s="1">
        <v>8</v>
      </c>
      <c r="D19" s="1">
        <v>3</v>
      </c>
      <c r="E19" s="1">
        <v>0</v>
      </c>
      <c r="F19" s="1">
        <v>9</v>
      </c>
      <c r="G19" s="1">
        <v>0</v>
      </c>
      <c r="H19" s="1">
        <v>0</v>
      </c>
      <c r="I19" s="1">
        <v>0</v>
      </c>
      <c r="J19" s="1">
        <v>10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 t="s">
        <v>43</v>
      </c>
      <c r="Q19" s="1" t="s">
        <v>43</v>
      </c>
      <c r="R19" s="1" t="s">
        <v>43</v>
      </c>
      <c r="S19" s="1" t="s">
        <v>43</v>
      </c>
      <c r="T19" s="5">
        <f t="shared" si="0"/>
        <v>30</v>
      </c>
    </row>
    <row r="20" spans="2:20" ht="16.5">
      <c r="B20" s="1" t="s">
        <v>41</v>
      </c>
      <c r="C20" s="1">
        <v>7</v>
      </c>
      <c r="D20" s="1">
        <v>2</v>
      </c>
      <c r="E20" s="1">
        <v>0</v>
      </c>
      <c r="F20" s="1">
        <v>5</v>
      </c>
      <c r="G20" s="1">
        <v>0</v>
      </c>
      <c r="H20" s="1">
        <v>0</v>
      </c>
      <c r="I20" s="1">
        <v>0</v>
      </c>
      <c r="J20" s="1">
        <v>4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 t="s">
        <v>43</v>
      </c>
      <c r="Q20" s="1" t="s">
        <v>43</v>
      </c>
      <c r="R20" s="1" t="s">
        <v>43</v>
      </c>
      <c r="S20" s="1" t="s">
        <v>43</v>
      </c>
      <c r="T20" s="5">
        <f t="shared" si="0"/>
        <v>18</v>
      </c>
    </row>
    <row r="21" spans="2:19" s="5" customFormat="1" ht="16.5">
      <c r="B21" s="5" t="s">
        <v>52</v>
      </c>
      <c r="C21" s="5">
        <f>SUM(C4:C20)</f>
        <v>627</v>
      </c>
      <c r="D21" s="5">
        <f aca="true" t="shared" si="1" ref="D21:S21">SUM(D4:D20)</f>
        <v>267</v>
      </c>
      <c r="E21" s="5">
        <f t="shared" si="1"/>
        <v>29</v>
      </c>
      <c r="F21" s="5">
        <f t="shared" si="1"/>
        <v>506</v>
      </c>
      <c r="G21" s="5">
        <f t="shared" si="1"/>
        <v>73</v>
      </c>
      <c r="H21" s="5">
        <f t="shared" si="1"/>
        <v>181</v>
      </c>
      <c r="I21" s="5">
        <f t="shared" si="1"/>
        <v>9</v>
      </c>
      <c r="J21" s="5">
        <f t="shared" si="1"/>
        <v>180</v>
      </c>
      <c r="K21" s="5">
        <f t="shared" si="1"/>
        <v>59</v>
      </c>
      <c r="L21" s="5">
        <f t="shared" si="1"/>
        <v>77</v>
      </c>
      <c r="M21" s="5">
        <f t="shared" si="1"/>
        <v>78</v>
      </c>
      <c r="N21" s="5">
        <f t="shared" si="1"/>
        <v>383</v>
      </c>
      <c r="O21" s="5">
        <f t="shared" si="1"/>
        <v>314</v>
      </c>
      <c r="P21" s="5">
        <f t="shared" si="1"/>
        <v>280</v>
      </c>
      <c r="Q21" s="5">
        <f t="shared" si="1"/>
        <v>146</v>
      </c>
      <c r="R21" s="5">
        <f t="shared" si="1"/>
        <v>28</v>
      </c>
      <c r="S21" s="5">
        <f t="shared" si="1"/>
        <v>18</v>
      </c>
    </row>
    <row r="22" spans="2:15" ht="16.5">
      <c r="B22" s="1" t="s">
        <v>54</v>
      </c>
      <c r="C22" s="1">
        <f>C21</f>
        <v>627</v>
      </c>
      <c r="D22" s="1">
        <f>D21-D6</f>
        <v>250</v>
      </c>
      <c r="E22" s="1">
        <f>E21-E5</f>
        <v>20</v>
      </c>
      <c r="F22" s="1">
        <f>F21-F8</f>
        <v>433</v>
      </c>
      <c r="G22" s="1">
        <f>G21-G7</f>
        <v>7</v>
      </c>
      <c r="H22" s="1">
        <f>H21-H10</f>
        <v>181</v>
      </c>
      <c r="I22" s="1">
        <f>I21-I9</f>
        <v>9</v>
      </c>
      <c r="J22" s="1">
        <f>J21-J12</f>
        <v>144</v>
      </c>
      <c r="K22" s="1">
        <f>K21-K11</f>
        <v>22</v>
      </c>
      <c r="L22" s="1">
        <f>L21-L14</f>
        <v>67</v>
      </c>
      <c r="M22" s="1">
        <f>M21-M13</f>
        <v>33</v>
      </c>
      <c r="N22" s="1">
        <f>N21-N16</f>
        <v>158</v>
      </c>
      <c r="O22" s="1">
        <f>O21-O15</f>
        <v>91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pane xSplit="2" ySplit="4" topLeftCell="C9" activePane="bottomRight" state="frozen"/>
      <selection pane="topLeft" activeCell="A1" sqref="A1"/>
      <selection pane="topRight" activeCell="R1" sqref="R1:S16384"/>
      <selection pane="bottomLeft" activeCell="A2" sqref="A2"/>
      <selection pane="bottomRight" activeCell="A2" sqref="A2"/>
    </sheetView>
  </sheetViews>
  <sheetFormatPr defaultColWidth="9.00390625" defaultRowHeight="19.5" customHeight="1"/>
  <cols>
    <col min="1" max="1" width="3.25390625" style="8" customWidth="1"/>
    <col min="2" max="2" width="6.625" style="18" customWidth="1"/>
    <col min="3" max="19" width="6.625" style="8" customWidth="1"/>
    <col min="20" max="20" width="6.625" style="9" customWidth="1"/>
    <col min="21" max="21" width="7.375" style="8" customWidth="1"/>
    <col min="22" max="16384" width="9.00390625" style="8" customWidth="1"/>
  </cols>
  <sheetData>
    <row r="1" spans="1:21" ht="19.5" customHeight="1">
      <c r="A1" s="28" t="s">
        <v>100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ht="19.5" customHeight="1">
      <c r="A2" s="7"/>
    </row>
    <row r="3" ht="19.5" customHeight="1">
      <c r="C3" s="22" t="s">
        <v>77</v>
      </c>
    </row>
    <row r="4" spans="2:21" s="18" customFormat="1" ht="19.5" customHeight="1">
      <c r="B4" s="19"/>
      <c r="C4" s="17" t="s">
        <v>56</v>
      </c>
      <c r="D4" s="19" t="s">
        <v>55</v>
      </c>
      <c r="E4" s="17" t="s">
        <v>57</v>
      </c>
      <c r="F4" s="17" t="s">
        <v>58</v>
      </c>
      <c r="G4" s="17" t="s">
        <v>59</v>
      </c>
      <c r="H4" s="17" t="s">
        <v>60</v>
      </c>
      <c r="I4" s="17" t="s">
        <v>61</v>
      </c>
      <c r="J4" s="17" t="s">
        <v>62</v>
      </c>
      <c r="K4" s="17" t="s">
        <v>63</v>
      </c>
      <c r="L4" s="17" t="s">
        <v>64</v>
      </c>
      <c r="M4" s="17" t="s">
        <v>65</v>
      </c>
      <c r="N4" s="17" t="s">
        <v>66</v>
      </c>
      <c r="O4" s="17" t="s">
        <v>67</v>
      </c>
      <c r="P4" s="17" t="s">
        <v>74</v>
      </c>
      <c r="Q4" s="17" t="s">
        <v>70</v>
      </c>
      <c r="R4" s="17" t="s">
        <v>71</v>
      </c>
      <c r="S4" s="17" t="s">
        <v>72</v>
      </c>
      <c r="T4" s="20" t="s">
        <v>73</v>
      </c>
      <c r="U4" s="17" t="s">
        <v>75</v>
      </c>
    </row>
    <row r="5" spans="1:21" ht="19.5" customHeight="1">
      <c r="A5" s="30" t="s">
        <v>78</v>
      </c>
      <c r="B5" s="17" t="s">
        <v>56</v>
      </c>
      <c r="C5" s="11" t="s">
        <v>69</v>
      </c>
      <c r="D5" s="11">
        <v>75</v>
      </c>
      <c r="E5" s="11">
        <v>11</v>
      </c>
      <c r="F5" s="11">
        <v>124</v>
      </c>
      <c r="G5" s="11">
        <v>0</v>
      </c>
      <c r="H5" s="11">
        <v>117</v>
      </c>
      <c r="I5" s="11">
        <v>9</v>
      </c>
      <c r="J5" s="11">
        <v>28</v>
      </c>
      <c r="K5" s="11">
        <v>5</v>
      </c>
      <c r="L5" s="11">
        <v>14</v>
      </c>
      <c r="M5" s="11">
        <v>8</v>
      </c>
      <c r="N5" s="11">
        <v>54</v>
      </c>
      <c r="O5" s="11">
        <v>37</v>
      </c>
      <c r="P5" s="11">
        <v>71</v>
      </c>
      <c r="Q5" s="11">
        <v>42</v>
      </c>
      <c r="R5" s="11">
        <v>7</v>
      </c>
      <c r="S5" s="11">
        <v>7</v>
      </c>
      <c r="T5" s="12">
        <f aca="true" t="shared" si="0" ref="T5:T21">SUM(C5:S5)</f>
        <v>609</v>
      </c>
      <c r="U5" s="11">
        <f>T5</f>
        <v>609</v>
      </c>
    </row>
    <row r="6" spans="1:21" ht="19.5" customHeight="1">
      <c r="A6" s="31"/>
      <c r="B6" s="19" t="s">
        <v>55</v>
      </c>
      <c r="C6" s="11">
        <v>73</v>
      </c>
      <c r="D6" s="11" t="s">
        <v>69</v>
      </c>
      <c r="E6" s="13">
        <v>9</v>
      </c>
      <c r="F6" s="11">
        <v>37</v>
      </c>
      <c r="G6" s="11">
        <v>0</v>
      </c>
      <c r="H6" s="11">
        <v>29</v>
      </c>
      <c r="I6" s="11">
        <v>0</v>
      </c>
      <c r="J6" s="11">
        <v>8</v>
      </c>
      <c r="K6" s="11">
        <v>0</v>
      </c>
      <c r="L6" s="11">
        <v>0</v>
      </c>
      <c r="M6" s="11">
        <v>0</v>
      </c>
      <c r="N6" s="11">
        <v>26</v>
      </c>
      <c r="O6" s="11">
        <v>19</v>
      </c>
      <c r="P6" s="11">
        <v>25</v>
      </c>
      <c r="Q6" s="11">
        <v>15</v>
      </c>
      <c r="R6" s="11">
        <v>3</v>
      </c>
      <c r="S6" s="11">
        <v>2</v>
      </c>
      <c r="T6" s="12">
        <f t="shared" si="0"/>
        <v>246</v>
      </c>
      <c r="U6" s="11">
        <f>T6-E6</f>
        <v>237</v>
      </c>
    </row>
    <row r="7" spans="1:21" ht="19.5" customHeight="1">
      <c r="A7" s="31"/>
      <c r="B7" s="17" t="s">
        <v>57</v>
      </c>
      <c r="C7" s="11">
        <v>23</v>
      </c>
      <c r="D7" s="13">
        <v>17</v>
      </c>
      <c r="E7" s="11" t="s">
        <v>69</v>
      </c>
      <c r="F7" s="11">
        <v>8</v>
      </c>
      <c r="G7" s="11">
        <v>0</v>
      </c>
      <c r="H7" s="11">
        <v>4</v>
      </c>
      <c r="I7" s="11">
        <v>0</v>
      </c>
      <c r="J7" s="11">
        <v>0</v>
      </c>
      <c r="K7" s="11">
        <v>4</v>
      </c>
      <c r="L7" s="11">
        <v>0</v>
      </c>
      <c r="M7" s="11">
        <v>0</v>
      </c>
      <c r="N7" s="11">
        <v>0</v>
      </c>
      <c r="O7" s="11">
        <v>2</v>
      </c>
      <c r="P7" s="11">
        <v>2</v>
      </c>
      <c r="Q7" s="11">
        <v>1</v>
      </c>
      <c r="R7" s="11">
        <v>0</v>
      </c>
      <c r="S7" s="11">
        <v>0</v>
      </c>
      <c r="T7" s="12">
        <f t="shared" si="0"/>
        <v>61</v>
      </c>
      <c r="U7" s="11">
        <f>T7-D7</f>
        <v>44</v>
      </c>
    </row>
    <row r="8" spans="1:21" ht="19.5" customHeight="1">
      <c r="A8" s="31"/>
      <c r="B8" s="17" t="s">
        <v>58</v>
      </c>
      <c r="C8" s="11">
        <v>145</v>
      </c>
      <c r="D8" s="11">
        <v>43</v>
      </c>
      <c r="E8" s="11">
        <v>8</v>
      </c>
      <c r="F8" s="11" t="s">
        <v>69</v>
      </c>
      <c r="G8" s="13">
        <v>66</v>
      </c>
      <c r="H8" s="11">
        <v>0</v>
      </c>
      <c r="I8" s="11">
        <v>0</v>
      </c>
      <c r="J8" s="11">
        <v>24</v>
      </c>
      <c r="K8" s="11">
        <v>0</v>
      </c>
      <c r="L8" s="11">
        <v>21</v>
      </c>
      <c r="M8" s="11">
        <v>17</v>
      </c>
      <c r="N8" s="11">
        <v>28</v>
      </c>
      <c r="O8" s="11">
        <v>12</v>
      </c>
      <c r="P8" s="11">
        <v>76</v>
      </c>
      <c r="Q8" s="11">
        <v>46</v>
      </c>
      <c r="R8" s="11">
        <v>8</v>
      </c>
      <c r="S8" s="11">
        <v>5</v>
      </c>
      <c r="T8" s="12">
        <f t="shared" si="0"/>
        <v>499</v>
      </c>
      <c r="U8" s="11">
        <f>T8-G8</f>
        <v>433</v>
      </c>
    </row>
    <row r="9" spans="2:21" ht="19.5" customHeight="1">
      <c r="B9" s="17" t="s">
        <v>59</v>
      </c>
      <c r="C9" s="11">
        <v>0</v>
      </c>
      <c r="D9" s="11">
        <v>0</v>
      </c>
      <c r="E9" s="11">
        <v>0</v>
      </c>
      <c r="F9" s="13">
        <v>73</v>
      </c>
      <c r="G9" s="11" t="s">
        <v>69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7</v>
      </c>
      <c r="Q9" s="11">
        <v>0</v>
      </c>
      <c r="R9" s="11">
        <v>0</v>
      </c>
      <c r="S9" s="11">
        <v>0</v>
      </c>
      <c r="T9" s="12">
        <f t="shared" si="0"/>
        <v>80</v>
      </c>
      <c r="U9" s="11">
        <f>T9-F9</f>
        <v>7</v>
      </c>
    </row>
    <row r="10" spans="2:21" ht="19.5" customHeight="1">
      <c r="B10" s="17" t="s">
        <v>60</v>
      </c>
      <c r="C10" s="11">
        <v>115</v>
      </c>
      <c r="D10" s="11">
        <v>27</v>
      </c>
      <c r="E10" s="11">
        <v>0</v>
      </c>
      <c r="F10" s="11">
        <v>12</v>
      </c>
      <c r="G10" s="11">
        <v>0</v>
      </c>
      <c r="H10" s="11" t="s">
        <v>69</v>
      </c>
      <c r="I10" s="13">
        <v>0</v>
      </c>
      <c r="J10" s="11">
        <v>8</v>
      </c>
      <c r="K10" s="11">
        <v>5</v>
      </c>
      <c r="L10" s="11">
        <v>0</v>
      </c>
      <c r="M10" s="11">
        <v>0</v>
      </c>
      <c r="N10" s="11">
        <v>6</v>
      </c>
      <c r="O10" s="11">
        <v>0</v>
      </c>
      <c r="P10" s="11">
        <v>7</v>
      </c>
      <c r="Q10" s="11">
        <v>7</v>
      </c>
      <c r="R10" s="11">
        <v>0</v>
      </c>
      <c r="S10" s="11">
        <v>0</v>
      </c>
      <c r="T10" s="12">
        <f t="shared" si="0"/>
        <v>187</v>
      </c>
      <c r="U10" s="11">
        <f>T10-I10</f>
        <v>187</v>
      </c>
    </row>
    <row r="11" spans="2:21" ht="19.5" customHeight="1">
      <c r="B11" s="17" t="s">
        <v>61</v>
      </c>
      <c r="C11" s="11">
        <v>9</v>
      </c>
      <c r="D11" s="11">
        <v>0</v>
      </c>
      <c r="E11" s="11">
        <v>0</v>
      </c>
      <c r="F11" s="11">
        <v>0</v>
      </c>
      <c r="G11" s="11">
        <v>0</v>
      </c>
      <c r="H11" s="13"/>
      <c r="I11" s="11" t="s">
        <v>69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2">
        <f t="shared" si="0"/>
        <v>9</v>
      </c>
      <c r="U11" s="11">
        <f>T11-H11</f>
        <v>9</v>
      </c>
    </row>
    <row r="12" spans="2:21" ht="19.5" customHeight="1">
      <c r="B12" s="17" t="s">
        <v>62</v>
      </c>
      <c r="C12" s="11">
        <v>31</v>
      </c>
      <c r="D12" s="11">
        <v>10</v>
      </c>
      <c r="E12" s="11">
        <v>0</v>
      </c>
      <c r="F12" s="11">
        <v>24</v>
      </c>
      <c r="G12" s="11">
        <v>0</v>
      </c>
      <c r="H12" s="11">
        <v>8</v>
      </c>
      <c r="I12" s="11">
        <v>0</v>
      </c>
      <c r="J12" s="11" t="s">
        <v>69</v>
      </c>
      <c r="K12" s="13">
        <v>37</v>
      </c>
      <c r="L12" s="11">
        <v>3</v>
      </c>
      <c r="M12" s="11">
        <v>0</v>
      </c>
      <c r="N12" s="11">
        <v>7</v>
      </c>
      <c r="O12" s="11">
        <v>3</v>
      </c>
      <c r="P12" s="11">
        <v>36</v>
      </c>
      <c r="Q12" s="11">
        <v>12</v>
      </c>
      <c r="R12" s="11">
        <v>10</v>
      </c>
      <c r="S12" s="11">
        <v>4</v>
      </c>
      <c r="T12" s="12">
        <f t="shared" si="0"/>
        <v>185</v>
      </c>
      <c r="U12" s="11">
        <f>T12-K12</f>
        <v>148</v>
      </c>
    </row>
    <row r="13" spans="2:21" ht="19.5" customHeight="1">
      <c r="B13" s="17" t="s">
        <v>63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3">
        <v>36</v>
      </c>
      <c r="K13" s="11" t="s">
        <v>69</v>
      </c>
      <c r="L13" s="11">
        <v>0</v>
      </c>
      <c r="M13" s="11">
        <v>0</v>
      </c>
      <c r="N13" s="11">
        <v>0</v>
      </c>
      <c r="O13" s="11">
        <v>0</v>
      </c>
      <c r="P13" s="11">
        <v>7</v>
      </c>
      <c r="Q13" s="11">
        <v>1</v>
      </c>
      <c r="R13" s="11">
        <v>0</v>
      </c>
      <c r="S13" s="11">
        <v>0</v>
      </c>
      <c r="T13" s="12">
        <f t="shared" si="0"/>
        <v>44</v>
      </c>
      <c r="U13" s="11">
        <f>T13-J13</f>
        <v>8</v>
      </c>
    </row>
    <row r="14" spans="2:21" ht="19.5" customHeight="1">
      <c r="B14" s="17" t="s">
        <v>64</v>
      </c>
      <c r="C14" s="11">
        <v>14</v>
      </c>
      <c r="D14" s="11">
        <v>2</v>
      </c>
      <c r="E14" s="11">
        <v>0</v>
      </c>
      <c r="F14" s="11">
        <v>18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 t="s">
        <v>69</v>
      </c>
      <c r="M14" s="13">
        <v>45</v>
      </c>
      <c r="N14" s="11">
        <v>3</v>
      </c>
      <c r="O14" s="11">
        <v>4</v>
      </c>
      <c r="P14" s="11">
        <v>15</v>
      </c>
      <c r="Q14" s="11">
        <v>8</v>
      </c>
      <c r="R14" s="11">
        <v>0</v>
      </c>
      <c r="S14" s="11">
        <v>0</v>
      </c>
      <c r="T14" s="12">
        <f t="shared" si="0"/>
        <v>109</v>
      </c>
      <c r="U14" s="11">
        <f>T14-M14</f>
        <v>64</v>
      </c>
    </row>
    <row r="15" spans="2:21" ht="19.5" customHeight="1">
      <c r="B15" s="17" t="s">
        <v>65</v>
      </c>
      <c r="C15" s="11">
        <v>8</v>
      </c>
      <c r="D15" s="11">
        <v>0</v>
      </c>
      <c r="E15" s="11">
        <v>0</v>
      </c>
      <c r="F15" s="11">
        <v>17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3">
        <v>10</v>
      </c>
      <c r="M15" s="11" t="s">
        <v>69</v>
      </c>
      <c r="N15" s="11">
        <v>3</v>
      </c>
      <c r="O15" s="11">
        <v>4</v>
      </c>
      <c r="P15" s="11">
        <v>5</v>
      </c>
      <c r="Q15" s="11">
        <v>0</v>
      </c>
      <c r="R15" s="11">
        <v>0</v>
      </c>
      <c r="S15" s="11">
        <v>0</v>
      </c>
      <c r="T15" s="12">
        <f t="shared" si="0"/>
        <v>47</v>
      </c>
      <c r="U15" s="11">
        <f>T15-L15</f>
        <v>37</v>
      </c>
    </row>
    <row r="16" spans="2:21" ht="19.5" customHeight="1">
      <c r="B16" s="17" t="s">
        <v>66</v>
      </c>
      <c r="C16" s="11">
        <v>55</v>
      </c>
      <c r="D16" s="11">
        <v>19</v>
      </c>
      <c r="E16" s="11">
        <v>0</v>
      </c>
      <c r="F16" s="11">
        <v>28</v>
      </c>
      <c r="G16" s="11">
        <v>0</v>
      </c>
      <c r="H16" s="11">
        <v>4</v>
      </c>
      <c r="I16" s="11">
        <v>0</v>
      </c>
      <c r="J16" s="11">
        <v>3</v>
      </c>
      <c r="K16" s="11">
        <v>0</v>
      </c>
      <c r="L16" s="11">
        <v>2</v>
      </c>
      <c r="M16" s="11">
        <v>1</v>
      </c>
      <c r="N16" s="11" t="s">
        <v>69</v>
      </c>
      <c r="O16" s="13">
        <v>223</v>
      </c>
      <c r="P16" s="11">
        <v>22</v>
      </c>
      <c r="Q16" s="11">
        <v>14</v>
      </c>
      <c r="R16" s="11">
        <v>0</v>
      </c>
      <c r="S16" s="11">
        <v>0</v>
      </c>
      <c r="T16" s="12">
        <f t="shared" si="0"/>
        <v>371</v>
      </c>
      <c r="U16" s="11">
        <f>T16-O16</f>
        <v>148</v>
      </c>
    </row>
    <row r="17" spans="2:21" ht="19.5" customHeight="1">
      <c r="B17" s="17" t="s">
        <v>67</v>
      </c>
      <c r="C17" s="11">
        <v>39</v>
      </c>
      <c r="D17" s="11">
        <v>26</v>
      </c>
      <c r="E17" s="11">
        <v>1</v>
      </c>
      <c r="F17" s="11">
        <v>26</v>
      </c>
      <c r="G17" s="11">
        <v>0</v>
      </c>
      <c r="H17" s="11">
        <v>0</v>
      </c>
      <c r="I17" s="11">
        <v>0</v>
      </c>
      <c r="J17" s="11">
        <v>7</v>
      </c>
      <c r="K17" s="11">
        <v>0</v>
      </c>
      <c r="L17" s="11">
        <v>4</v>
      </c>
      <c r="M17" s="11">
        <v>2</v>
      </c>
      <c r="N17" s="13">
        <v>225</v>
      </c>
      <c r="O17" s="11" t="s">
        <v>69</v>
      </c>
      <c r="P17" s="11">
        <v>7</v>
      </c>
      <c r="Q17" s="11">
        <v>0</v>
      </c>
      <c r="R17" s="11">
        <v>0</v>
      </c>
      <c r="S17" s="11">
        <v>0</v>
      </c>
      <c r="T17" s="12">
        <f t="shared" si="0"/>
        <v>337</v>
      </c>
      <c r="U17" s="11">
        <f>T17-N17</f>
        <v>112</v>
      </c>
    </row>
    <row r="18" spans="2:21" ht="19.5" customHeight="1">
      <c r="B18" s="17" t="s">
        <v>74</v>
      </c>
      <c r="C18" s="11">
        <v>65</v>
      </c>
      <c r="D18" s="11">
        <v>27</v>
      </c>
      <c r="E18" s="11">
        <v>0</v>
      </c>
      <c r="F18" s="11">
        <v>83</v>
      </c>
      <c r="G18" s="11">
        <v>7</v>
      </c>
      <c r="H18" s="11">
        <v>12</v>
      </c>
      <c r="I18" s="11">
        <v>0</v>
      </c>
      <c r="J18" s="11">
        <v>35</v>
      </c>
      <c r="K18" s="11">
        <v>8</v>
      </c>
      <c r="L18" s="11">
        <v>15</v>
      </c>
      <c r="M18" s="11">
        <v>5</v>
      </c>
      <c r="N18" s="11">
        <v>24</v>
      </c>
      <c r="O18" s="11">
        <v>10</v>
      </c>
      <c r="P18" s="11" t="s">
        <v>69</v>
      </c>
      <c r="Q18" s="11" t="s">
        <v>69</v>
      </c>
      <c r="R18" s="11" t="s">
        <v>69</v>
      </c>
      <c r="S18" s="11" t="s">
        <v>69</v>
      </c>
      <c r="T18" s="12">
        <f t="shared" si="0"/>
        <v>291</v>
      </c>
      <c r="U18" s="11"/>
    </row>
    <row r="19" spans="2:21" ht="19.5" customHeight="1">
      <c r="B19" s="17" t="s">
        <v>70</v>
      </c>
      <c r="C19" s="11">
        <v>35</v>
      </c>
      <c r="D19" s="11">
        <v>16</v>
      </c>
      <c r="E19" s="11">
        <v>0</v>
      </c>
      <c r="F19" s="11">
        <v>42</v>
      </c>
      <c r="G19" s="11">
        <v>0</v>
      </c>
      <c r="H19" s="11">
        <v>7</v>
      </c>
      <c r="I19" s="11">
        <v>0</v>
      </c>
      <c r="J19" s="11">
        <v>17</v>
      </c>
      <c r="K19" s="11">
        <v>0</v>
      </c>
      <c r="L19" s="11">
        <v>8</v>
      </c>
      <c r="M19" s="11">
        <v>0</v>
      </c>
      <c r="N19" s="11">
        <v>7</v>
      </c>
      <c r="O19" s="11">
        <v>0</v>
      </c>
      <c r="P19" s="11" t="s">
        <v>69</v>
      </c>
      <c r="Q19" s="11" t="s">
        <v>69</v>
      </c>
      <c r="R19" s="11" t="s">
        <v>69</v>
      </c>
      <c r="S19" s="11" t="s">
        <v>69</v>
      </c>
      <c r="T19" s="12">
        <f t="shared" si="0"/>
        <v>132</v>
      </c>
      <c r="U19" s="11"/>
    </row>
    <row r="20" spans="2:21" ht="19.5" customHeight="1">
      <c r="B20" s="17" t="s">
        <v>71</v>
      </c>
      <c r="C20" s="11">
        <v>8</v>
      </c>
      <c r="D20" s="11">
        <v>3</v>
      </c>
      <c r="E20" s="11">
        <v>0</v>
      </c>
      <c r="F20" s="11">
        <v>9</v>
      </c>
      <c r="G20" s="11">
        <v>0</v>
      </c>
      <c r="H20" s="11">
        <v>0</v>
      </c>
      <c r="I20" s="11">
        <v>0</v>
      </c>
      <c r="J20" s="11">
        <v>10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 t="s">
        <v>69</v>
      </c>
      <c r="Q20" s="11" t="s">
        <v>69</v>
      </c>
      <c r="R20" s="11" t="s">
        <v>69</v>
      </c>
      <c r="S20" s="11" t="s">
        <v>69</v>
      </c>
      <c r="T20" s="12">
        <f t="shared" si="0"/>
        <v>30</v>
      </c>
      <c r="U20" s="11"/>
    </row>
    <row r="21" spans="2:21" ht="19.5" customHeight="1">
      <c r="B21" s="17" t="s">
        <v>72</v>
      </c>
      <c r="C21" s="11">
        <v>7</v>
      </c>
      <c r="D21" s="11">
        <v>2</v>
      </c>
      <c r="E21" s="11">
        <v>0</v>
      </c>
      <c r="F21" s="11">
        <v>5</v>
      </c>
      <c r="G21" s="11">
        <v>0</v>
      </c>
      <c r="H21" s="11">
        <v>0</v>
      </c>
      <c r="I21" s="11">
        <v>0</v>
      </c>
      <c r="J21" s="11">
        <v>4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 t="s">
        <v>69</v>
      </c>
      <c r="Q21" s="11" t="s">
        <v>69</v>
      </c>
      <c r="R21" s="11" t="s">
        <v>69</v>
      </c>
      <c r="S21" s="11" t="s">
        <v>69</v>
      </c>
      <c r="T21" s="12">
        <f t="shared" si="0"/>
        <v>18</v>
      </c>
      <c r="U21" s="11"/>
    </row>
    <row r="22" spans="2:21" s="9" customFormat="1" ht="19.5" customHeight="1">
      <c r="B22" s="20" t="s">
        <v>73</v>
      </c>
      <c r="C22" s="12">
        <f aca="true" t="shared" si="1" ref="C22:S22">SUM(C5:C21)</f>
        <v>627</v>
      </c>
      <c r="D22" s="12">
        <f t="shared" si="1"/>
        <v>267</v>
      </c>
      <c r="E22" s="12">
        <f t="shared" si="1"/>
        <v>29</v>
      </c>
      <c r="F22" s="12">
        <f t="shared" si="1"/>
        <v>506</v>
      </c>
      <c r="G22" s="12">
        <f t="shared" si="1"/>
        <v>73</v>
      </c>
      <c r="H22" s="12">
        <f t="shared" si="1"/>
        <v>181</v>
      </c>
      <c r="I22" s="12">
        <f t="shared" si="1"/>
        <v>9</v>
      </c>
      <c r="J22" s="12">
        <f t="shared" si="1"/>
        <v>180</v>
      </c>
      <c r="K22" s="12">
        <f t="shared" si="1"/>
        <v>59</v>
      </c>
      <c r="L22" s="12">
        <f t="shared" si="1"/>
        <v>77</v>
      </c>
      <c r="M22" s="12">
        <f t="shared" si="1"/>
        <v>78</v>
      </c>
      <c r="N22" s="12">
        <f t="shared" si="1"/>
        <v>383</v>
      </c>
      <c r="O22" s="12">
        <f t="shared" si="1"/>
        <v>314</v>
      </c>
      <c r="P22" s="12">
        <f t="shared" si="1"/>
        <v>280</v>
      </c>
      <c r="Q22" s="12">
        <f t="shared" si="1"/>
        <v>146</v>
      </c>
      <c r="R22" s="12">
        <f t="shared" si="1"/>
        <v>28</v>
      </c>
      <c r="S22" s="12">
        <f t="shared" si="1"/>
        <v>18</v>
      </c>
      <c r="T22" s="12"/>
      <c r="U22" s="12"/>
    </row>
    <row r="23" spans="2:21" ht="19.5" customHeight="1">
      <c r="B23" s="17" t="s">
        <v>76</v>
      </c>
      <c r="C23" s="11">
        <f>C22</f>
        <v>627</v>
      </c>
      <c r="D23" s="11">
        <f>D22-D7</f>
        <v>250</v>
      </c>
      <c r="E23" s="11">
        <f>E22-E6</f>
        <v>20</v>
      </c>
      <c r="F23" s="11">
        <f>F22-F9</f>
        <v>433</v>
      </c>
      <c r="G23" s="11">
        <f>G22-G8</f>
        <v>7</v>
      </c>
      <c r="H23" s="11">
        <f>H22-H11</f>
        <v>181</v>
      </c>
      <c r="I23" s="11">
        <f>I22-I10</f>
        <v>9</v>
      </c>
      <c r="J23" s="11">
        <f>J22-J13</f>
        <v>144</v>
      </c>
      <c r="K23" s="11">
        <f>K22-K12</f>
        <v>22</v>
      </c>
      <c r="L23" s="11">
        <f>L22-L15</f>
        <v>67</v>
      </c>
      <c r="M23" s="11">
        <f>M22-M14</f>
        <v>33</v>
      </c>
      <c r="N23" s="11">
        <f>N22-N17</f>
        <v>158</v>
      </c>
      <c r="O23" s="11">
        <f>O22-O16</f>
        <v>91</v>
      </c>
      <c r="P23" s="11"/>
      <c r="Q23" s="11"/>
      <c r="R23" s="11"/>
      <c r="S23" s="11"/>
      <c r="T23" s="12"/>
      <c r="U23" s="11"/>
    </row>
    <row r="25" spans="2:7" ht="19.5" customHeight="1">
      <c r="B25" s="21"/>
      <c r="C25" s="14" t="s">
        <v>68</v>
      </c>
      <c r="G25" s="14"/>
    </row>
  </sheetData>
  <mergeCells count="2">
    <mergeCell ref="A1:U1"/>
    <mergeCell ref="A5:A8"/>
  </mergeCells>
  <printOptions horizontalCentered="1" verticalCentered="1"/>
  <pageMargins left="0.5511811023622047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pane xSplit="2" ySplit="4" topLeftCell="C5" activePane="bottomRight" state="frozen"/>
      <selection pane="topLeft" activeCell="A1" sqref="A1"/>
      <selection pane="topRight" activeCell="R1" sqref="R1:S16384"/>
      <selection pane="bottomLeft" activeCell="A2" sqref="A2"/>
      <selection pane="bottomRight" activeCell="A1" sqref="A1:U1"/>
    </sheetView>
  </sheetViews>
  <sheetFormatPr defaultColWidth="9.00390625" defaultRowHeight="19.5" customHeight="1"/>
  <cols>
    <col min="1" max="1" width="3.625" style="8" customWidth="1"/>
    <col min="2" max="2" width="7.125" style="18" customWidth="1"/>
    <col min="3" max="19" width="7.125" style="8" customWidth="1"/>
    <col min="20" max="20" width="7.125" style="9" customWidth="1"/>
    <col min="21" max="21" width="7.125" style="8" customWidth="1"/>
    <col min="22" max="16384" width="9.00390625" style="8" customWidth="1"/>
  </cols>
  <sheetData>
    <row r="1" spans="1:21" ht="22.5" customHeight="1">
      <c r="A1" s="28" t="s">
        <v>99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22.5" customHeight="1">
      <c r="A2" s="16"/>
      <c r="B2" s="2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ht="19.5" customHeight="1">
      <c r="C3" s="26" t="s">
        <v>97</v>
      </c>
    </row>
    <row r="4" spans="2:21" s="18" customFormat="1" ht="19.5" customHeight="1">
      <c r="B4" s="19"/>
      <c r="C4" s="23" t="s">
        <v>56</v>
      </c>
      <c r="D4" s="19" t="s">
        <v>55</v>
      </c>
      <c r="E4" s="23" t="s">
        <v>57</v>
      </c>
      <c r="F4" s="23" t="s">
        <v>58</v>
      </c>
      <c r="G4" s="27" t="s">
        <v>94</v>
      </c>
      <c r="H4" s="27" t="s">
        <v>93</v>
      </c>
      <c r="I4" s="23" t="s">
        <v>61</v>
      </c>
      <c r="J4" s="23" t="s">
        <v>62</v>
      </c>
      <c r="K4" s="23" t="s">
        <v>63</v>
      </c>
      <c r="L4" s="27" t="s">
        <v>92</v>
      </c>
      <c r="M4" s="23" t="s">
        <v>65</v>
      </c>
      <c r="N4" s="23" t="s">
        <v>66</v>
      </c>
      <c r="O4" s="27" t="s">
        <v>91</v>
      </c>
      <c r="P4" s="23" t="s">
        <v>79</v>
      </c>
      <c r="Q4" s="23" t="s">
        <v>70</v>
      </c>
      <c r="R4" s="23" t="s">
        <v>71</v>
      </c>
      <c r="S4" s="23" t="s">
        <v>72</v>
      </c>
      <c r="T4" s="24" t="s">
        <v>73</v>
      </c>
      <c r="U4" s="27" t="s">
        <v>90</v>
      </c>
    </row>
    <row r="5" spans="1:21" ht="19.5" customHeight="1">
      <c r="A5" s="33" t="s">
        <v>78</v>
      </c>
      <c r="B5" s="23" t="s">
        <v>80</v>
      </c>
      <c r="C5" s="11" t="s">
        <v>69</v>
      </c>
      <c r="D5" s="11">
        <v>137</v>
      </c>
      <c r="E5" s="11">
        <v>42</v>
      </c>
      <c r="F5" s="11">
        <v>137</v>
      </c>
      <c r="G5" s="11">
        <v>3</v>
      </c>
      <c r="H5" s="11">
        <v>141</v>
      </c>
      <c r="I5" s="11">
        <v>21</v>
      </c>
      <c r="J5" s="11">
        <v>35</v>
      </c>
      <c r="K5" s="11">
        <v>7</v>
      </c>
      <c r="L5" s="11">
        <v>21</v>
      </c>
      <c r="M5" s="11">
        <v>10</v>
      </c>
      <c r="N5" s="11">
        <v>64</v>
      </c>
      <c r="O5" s="11">
        <v>41</v>
      </c>
      <c r="P5" s="11">
        <v>62</v>
      </c>
      <c r="Q5" s="11">
        <v>31</v>
      </c>
      <c r="R5" s="11">
        <v>6</v>
      </c>
      <c r="S5" s="11">
        <v>5</v>
      </c>
      <c r="T5" s="12">
        <f aca="true" t="shared" si="0" ref="T5:T21">SUM(C5:S5)</f>
        <v>763</v>
      </c>
      <c r="U5" s="11">
        <f>T5</f>
        <v>763</v>
      </c>
    </row>
    <row r="6" spans="1:21" ht="19.5" customHeight="1">
      <c r="A6" s="31"/>
      <c r="B6" s="19" t="s">
        <v>81</v>
      </c>
      <c r="C6" s="11">
        <v>134</v>
      </c>
      <c r="D6" s="11" t="s">
        <v>69</v>
      </c>
      <c r="E6" s="13">
        <v>126</v>
      </c>
      <c r="F6" s="11">
        <v>73</v>
      </c>
      <c r="G6" s="11">
        <v>0</v>
      </c>
      <c r="H6" s="11">
        <v>94</v>
      </c>
      <c r="I6" s="11">
        <v>27</v>
      </c>
      <c r="J6" s="11">
        <v>14</v>
      </c>
      <c r="K6" s="11">
        <v>2</v>
      </c>
      <c r="L6" s="11">
        <v>18</v>
      </c>
      <c r="M6" s="11">
        <v>10</v>
      </c>
      <c r="N6" s="11">
        <v>25</v>
      </c>
      <c r="O6" s="11">
        <v>16</v>
      </c>
      <c r="P6" s="11">
        <v>31</v>
      </c>
      <c r="Q6" s="11">
        <v>11</v>
      </c>
      <c r="R6" s="11">
        <v>3</v>
      </c>
      <c r="S6" s="11">
        <v>2</v>
      </c>
      <c r="T6" s="12">
        <f t="shared" si="0"/>
        <v>586</v>
      </c>
      <c r="U6" s="11">
        <f>T6-E6</f>
        <v>460</v>
      </c>
    </row>
    <row r="7" spans="1:21" ht="19.5" customHeight="1">
      <c r="A7" s="31"/>
      <c r="B7" s="23" t="s">
        <v>82</v>
      </c>
      <c r="C7" s="11">
        <v>42</v>
      </c>
      <c r="D7" s="13">
        <v>126</v>
      </c>
      <c r="E7" s="11" t="s">
        <v>69</v>
      </c>
      <c r="F7" s="11">
        <v>14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2">
        <f t="shared" si="0"/>
        <v>182</v>
      </c>
      <c r="U7" s="11">
        <f>T7-D7</f>
        <v>56</v>
      </c>
    </row>
    <row r="8" spans="1:21" ht="19.5" customHeight="1">
      <c r="A8" s="31"/>
      <c r="B8" s="23" t="s">
        <v>83</v>
      </c>
      <c r="C8" s="11">
        <v>135</v>
      </c>
      <c r="D8" s="11">
        <v>73</v>
      </c>
      <c r="E8" s="11">
        <v>14</v>
      </c>
      <c r="F8" s="11" t="s">
        <v>69</v>
      </c>
      <c r="G8" s="13">
        <v>82</v>
      </c>
      <c r="H8" s="11">
        <v>19</v>
      </c>
      <c r="I8" s="11">
        <v>0</v>
      </c>
      <c r="J8" s="11">
        <v>29</v>
      </c>
      <c r="K8" s="11">
        <v>0</v>
      </c>
      <c r="L8" s="11">
        <v>30</v>
      </c>
      <c r="M8" s="11">
        <v>22</v>
      </c>
      <c r="N8" s="11">
        <v>44</v>
      </c>
      <c r="O8" s="11">
        <v>14</v>
      </c>
      <c r="P8" s="11">
        <v>73</v>
      </c>
      <c r="Q8" s="11">
        <v>59</v>
      </c>
      <c r="R8" s="11">
        <v>16</v>
      </c>
      <c r="S8" s="11">
        <v>10</v>
      </c>
      <c r="T8" s="12">
        <f t="shared" si="0"/>
        <v>620</v>
      </c>
      <c r="U8" s="11">
        <f>T8-G8</f>
        <v>538</v>
      </c>
    </row>
    <row r="9" spans="2:21" ht="19.5" customHeight="1">
      <c r="B9" s="27" t="s">
        <v>95</v>
      </c>
      <c r="C9" s="11">
        <v>3</v>
      </c>
      <c r="D9" s="11">
        <v>0</v>
      </c>
      <c r="E9" s="11">
        <v>0</v>
      </c>
      <c r="F9" s="13">
        <v>89</v>
      </c>
      <c r="G9" s="11" t="s">
        <v>69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2">
        <f t="shared" si="0"/>
        <v>92</v>
      </c>
      <c r="U9" s="11">
        <f>T9-F9</f>
        <v>3</v>
      </c>
    </row>
    <row r="10" spans="2:21" ht="19.5" customHeight="1">
      <c r="B10" s="27" t="s">
        <v>96</v>
      </c>
      <c r="C10" s="11">
        <v>146</v>
      </c>
      <c r="D10" s="11">
        <v>95</v>
      </c>
      <c r="E10" s="11">
        <v>0</v>
      </c>
      <c r="F10" s="11">
        <v>19</v>
      </c>
      <c r="G10" s="11">
        <v>0</v>
      </c>
      <c r="H10" s="11" t="s">
        <v>69</v>
      </c>
      <c r="I10" s="13">
        <v>184</v>
      </c>
      <c r="J10" s="11">
        <v>8</v>
      </c>
      <c r="K10" s="11">
        <v>0</v>
      </c>
      <c r="L10" s="11">
        <v>0</v>
      </c>
      <c r="M10" s="11">
        <v>0</v>
      </c>
      <c r="N10" s="11">
        <v>7</v>
      </c>
      <c r="O10" s="11">
        <v>0</v>
      </c>
      <c r="P10" s="11">
        <v>14</v>
      </c>
      <c r="Q10" s="11">
        <v>7</v>
      </c>
      <c r="R10" s="11">
        <v>0</v>
      </c>
      <c r="S10" s="11">
        <v>0</v>
      </c>
      <c r="T10" s="12">
        <f t="shared" si="0"/>
        <v>480</v>
      </c>
      <c r="U10" s="11">
        <f>T10-I10</f>
        <v>296</v>
      </c>
    </row>
    <row r="11" spans="2:21" ht="19.5" customHeight="1">
      <c r="B11" s="23" t="s">
        <v>84</v>
      </c>
      <c r="C11" s="11">
        <v>21</v>
      </c>
      <c r="D11" s="11">
        <v>27</v>
      </c>
      <c r="E11" s="11">
        <v>0</v>
      </c>
      <c r="F11" s="11">
        <v>0</v>
      </c>
      <c r="G11" s="11">
        <v>0</v>
      </c>
      <c r="H11" s="13">
        <v>178</v>
      </c>
      <c r="I11" s="11" t="s">
        <v>69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2">
        <f t="shared" si="0"/>
        <v>226</v>
      </c>
      <c r="U11" s="11">
        <f>T11-H11</f>
        <v>48</v>
      </c>
    </row>
    <row r="12" spans="2:21" ht="19.5" customHeight="1">
      <c r="B12" s="23" t="s">
        <v>85</v>
      </c>
      <c r="C12" s="11">
        <v>35</v>
      </c>
      <c r="D12" s="11">
        <v>14</v>
      </c>
      <c r="E12" s="11">
        <v>0</v>
      </c>
      <c r="F12" s="11">
        <v>29</v>
      </c>
      <c r="G12" s="11">
        <v>0</v>
      </c>
      <c r="H12" s="11">
        <v>8</v>
      </c>
      <c r="I12" s="11">
        <v>0</v>
      </c>
      <c r="J12" s="11" t="s">
        <v>69</v>
      </c>
      <c r="K12" s="13">
        <v>123</v>
      </c>
      <c r="L12" s="11">
        <v>0</v>
      </c>
      <c r="M12" s="11">
        <v>0</v>
      </c>
      <c r="N12" s="11">
        <v>7</v>
      </c>
      <c r="O12" s="11">
        <v>3</v>
      </c>
      <c r="P12" s="11">
        <v>30</v>
      </c>
      <c r="Q12" s="11">
        <v>12</v>
      </c>
      <c r="R12" s="11">
        <v>10</v>
      </c>
      <c r="S12" s="11">
        <v>3</v>
      </c>
      <c r="T12" s="12">
        <f t="shared" si="0"/>
        <v>274</v>
      </c>
      <c r="U12" s="11">
        <f>T12-K12</f>
        <v>151</v>
      </c>
    </row>
    <row r="13" spans="2:21" ht="19.5" customHeight="1">
      <c r="B13" s="23" t="s">
        <v>86</v>
      </c>
      <c r="C13" s="11">
        <v>7</v>
      </c>
      <c r="D13" s="11">
        <v>2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3">
        <v>133</v>
      </c>
      <c r="K13" s="11" t="s">
        <v>69</v>
      </c>
      <c r="L13" s="11">
        <v>0</v>
      </c>
      <c r="M13" s="11">
        <v>0</v>
      </c>
      <c r="N13" s="11">
        <v>0</v>
      </c>
      <c r="O13" s="11">
        <v>0</v>
      </c>
      <c r="P13" s="11">
        <v>5</v>
      </c>
      <c r="Q13" s="11">
        <v>0</v>
      </c>
      <c r="R13" s="11">
        <v>0</v>
      </c>
      <c r="S13" s="11">
        <v>0</v>
      </c>
      <c r="T13" s="12">
        <f t="shared" si="0"/>
        <v>147</v>
      </c>
      <c r="U13" s="11">
        <f>T13-J13</f>
        <v>14</v>
      </c>
    </row>
    <row r="14" spans="2:21" ht="19.5" customHeight="1">
      <c r="B14" s="27" t="s">
        <v>92</v>
      </c>
      <c r="C14" s="11">
        <v>21</v>
      </c>
      <c r="D14" s="11">
        <v>18</v>
      </c>
      <c r="E14" s="11">
        <v>0</v>
      </c>
      <c r="F14" s="11">
        <v>30</v>
      </c>
      <c r="G14" s="11">
        <v>0</v>
      </c>
      <c r="H14" s="11">
        <v>0</v>
      </c>
      <c r="I14" s="11">
        <v>0</v>
      </c>
      <c r="J14" s="11">
        <v>6</v>
      </c>
      <c r="K14" s="11">
        <v>0</v>
      </c>
      <c r="L14" s="11" t="s">
        <v>69</v>
      </c>
      <c r="M14" s="13">
        <v>71</v>
      </c>
      <c r="N14" s="11">
        <v>4</v>
      </c>
      <c r="O14" s="11">
        <v>4</v>
      </c>
      <c r="P14" s="11">
        <v>16</v>
      </c>
      <c r="Q14" s="11">
        <v>15</v>
      </c>
      <c r="R14" s="11">
        <v>0</v>
      </c>
      <c r="S14" s="11">
        <v>0</v>
      </c>
      <c r="T14" s="12">
        <f t="shared" si="0"/>
        <v>185</v>
      </c>
      <c r="U14" s="11">
        <f>T14-M14</f>
        <v>114</v>
      </c>
    </row>
    <row r="15" spans="2:21" ht="19.5" customHeight="1">
      <c r="B15" s="23" t="s">
        <v>87</v>
      </c>
      <c r="C15" s="11">
        <v>10</v>
      </c>
      <c r="D15" s="11">
        <v>10</v>
      </c>
      <c r="E15" s="11">
        <v>0</v>
      </c>
      <c r="F15" s="11">
        <v>22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3">
        <v>65</v>
      </c>
      <c r="M15" s="11" t="s">
        <v>69</v>
      </c>
      <c r="N15" s="11">
        <v>2</v>
      </c>
      <c r="O15" s="11">
        <v>4</v>
      </c>
      <c r="P15" s="11">
        <v>0</v>
      </c>
      <c r="Q15" s="11">
        <v>0</v>
      </c>
      <c r="R15" s="11">
        <v>0</v>
      </c>
      <c r="S15" s="11">
        <v>0</v>
      </c>
      <c r="T15" s="12">
        <f t="shared" si="0"/>
        <v>113</v>
      </c>
      <c r="U15" s="11">
        <f>T15-L15</f>
        <v>48</v>
      </c>
    </row>
    <row r="16" spans="2:21" ht="19.5" customHeight="1">
      <c r="B16" s="23" t="s">
        <v>88</v>
      </c>
      <c r="C16" s="11">
        <v>67</v>
      </c>
      <c r="D16" s="11">
        <v>25</v>
      </c>
      <c r="E16" s="11">
        <v>0</v>
      </c>
      <c r="F16" s="11">
        <v>44</v>
      </c>
      <c r="G16" s="11">
        <v>0</v>
      </c>
      <c r="H16" s="11">
        <v>7</v>
      </c>
      <c r="I16" s="11">
        <v>0</v>
      </c>
      <c r="J16" s="11">
        <v>7</v>
      </c>
      <c r="K16" s="11">
        <v>0</v>
      </c>
      <c r="L16" s="11">
        <v>4</v>
      </c>
      <c r="M16" s="11">
        <v>2</v>
      </c>
      <c r="N16" s="11" t="s">
        <v>69</v>
      </c>
      <c r="O16" s="13">
        <v>188</v>
      </c>
      <c r="P16" s="11">
        <v>20</v>
      </c>
      <c r="Q16" s="11">
        <v>14</v>
      </c>
      <c r="R16" s="11">
        <v>2</v>
      </c>
      <c r="S16" s="11">
        <v>0</v>
      </c>
      <c r="T16" s="12">
        <f t="shared" si="0"/>
        <v>380</v>
      </c>
      <c r="U16" s="11">
        <f>T16-O16</f>
        <v>192</v>
      </c>
    </row>
    <row r="17" spans="2:21" ht="19.5" customHeight="1">
      <c r="B17" s="27" t="s">
        <v>91</v>
      </c>
      <c r="C17" s="11">
        <v>38</v>
      </c>
      <c r="D17" s="11">
        <v>16</v>
      </c>
      <c r="E17" s="11">
        <v>0</v>
      </c>
      <c r="F17" s="11">
        <v>14</v>
      </c>
      <c r="G17" s="11">
        <v>0</v>
      </c>
      <c r="H17" s="11">
        <v>0</v>
      </c>
      <c r="I17" s="11">
        <v>0</v>
      </c>
      <c r="J17" s="11">
        <v>3</v>
      </c>
      <c r="K17" s="11">
        <v>0</v>
      </c>
      <c r="L17" s="11">
        <v>4</v>
      </c>
      <c r="M17" s="11">
        <v>2</v>
      </c>
      <c r="N17" s="13">
        <v>400</v>
      </c>
      <c r="O17" s="11" t="s">
        <v>69</v>
      </c>
      <c r="P17" s="11">
        <v>7</v>
      </c>
      <c r="Q17" s="11">
        <v>0</v>
      </c>
      <c r="R17" s="11">
        <v>0</v>
      </c>
      <c r="S17" s="11">
        <v>0</v>
      </c>
      <c r="T17" s="12">
        <f t="shared" si="0"/>
        <v>484</v>
      </c>
      <c r="U17" s="11">
        <f>T17-N17</f>
        <v>84</v>
      </c>
    </row>
    <row r="18" spans="2:21" ht="19.5" customHeight="1">
      <c r="B18" s="23" t="s">
        <v>89</v>
      </c>
      <c r="C18" s="11">
        <v>62</v>
      </c>
      <c r="D18" s="11">
        <v>31</v>
      </c>
      <c r="E18" s="11">
        <v>0</v>
      </c>
      <c r="F18" s="11">
        <v>45</v>
      </c>
      <c r="G18" s="11">
        <v>0</v>
      </c>
      <c r="H18" s="11">
        <v>14</v>
      </c>
      <c r="I18" s="11">
        <v>0</v>
      </c>
      <c r="J18" s="11">
        <v>30</v>
      </c>
      <c r="K18" s="11">
        <v>5</v>
      </c>
      <c r="L18" s="11">
        <v>13</v>
      </c>
      <c r="M18" s="11">
        <v>0</v>
      </c>
      <c r="N18" s="11">
        <v>21</v>
      </c>
      <c r="O18" s="11">
        <v>7</v>
      </c>
      <c r="P18" s="11" t="s">
        <v>69</v>
      </c>
      <c r="Q18" s="11" t="s">
        <v>69</v>
      </c>
      <c r="R18" s="11" t="s">
        <v>69</v>
      </c>
      <c r="S18" s="11" t="s">
        <v>69</v>
      </c>
      <c r="T18" s="12">
        <f t="shared" si="0"/>
        <v>228</v>
      </c>
      <c r="U18" s="11"/>
    </row>
    <row r="19" spans="2:21" ht="19.5" customHeight="1">
      <c r="B19" s="23" t="s">
        <v>70</v>
      </c>
      <c r="C19" s="11">
        <v>31</v>
      </c>
      <c r="D19" s="11">
        <v>11</v>
      </c>
      <c r="E19" s="11">
        <v>0</v>
      </c>
      <c r="F19" s="11">
        <v>59</v>
      </c>
      <c r="G19" s="11">
        <v>0</v>
      </c>
      <c r="H19" s="11">
        <v>7</v>
      </c>
      <c r="I19" s="11">
        <v>0</v>
      </c>
      <c r="J19" s="11">
        <v>12</v>
      </c>
      <c r="K19" s="11">
        <v>0</v>
      </c>
      <c r="L19" s="11">
        <v>12</v>
      </c>
      <c r="M19" s="11">
        <v>0</v>
      </c>
      <c r="N19" s="11">
        <v>16</v>
      </c>
      <c r="O19" s="11">
        <v>0</v>
      </c>
      <c r="P19" s="11" t="s">
        <v>69</v>
      </c>
      <c r="Q19" s="11" t="s">
        <v>69</v>
      </c>
      <c r="R19" s="11" t="s">
        <v>69</v>
      </c>
      <c r="S19" s="11" t="s">
        <v>69</v>
      </c>
      <c r="T19" s="12">
        <f t="shared" si="0"/>
        <v>148</v>
      </c>
      <c r="U19" s="11"/>
    </row>
    <row r="20" spans="2:21" ht="19.5" customHeight="1">
      <c r="B20" s="23" t="s">
        <v>71</v>
      </c>
      <c r="C20" s="11">
        <v>6</v>
      </c>
      <c r="D20" s="11">
        <v>3</v>
      </c>
      <c r="E20" s="11">
        <v>0</v>
      </c>
      <c r="F20" s="11">
        <v>14</v>
      </c>
      <c r="G20" s="11">
        <v>0</v>
      </c>
      <c r="H20" s="11">
        <v>0</v>
      </c>
      <c r="I20" s="11">
        <v>0</v>
      </c>
      <c r="J20" s="11">
        <v>10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 t="s">
        <v>69</v>
      </c>
      <c r="Q20" s="11" t="s">
        <v>69</v>
      </c>
      <c r="R20" s="11" t="s">
        <v>69</v>
      </c>
      <c r="S20" s="11" t="s">
        <v>69</v>
      </c>
      <c r="T20" s="12">
        <f t="shared" si="0"/>
        <v>33</v>
      </c>
      <c r="U20" s="11"/>
    </row>
    <row r="21" spans="2:21" ht="19.5" customHeight="1">
      <c r="B21" s="23" t="s">
        <v>72</v>
      </c>
      <c r="C21" s="11">
        <v>5</v>
      </c>
      <c r="D21" s="11">
        <v>2</v>
      </c>
      <c r="E21" s="11">
        <v>0</v>
      </c>
      <c r="F21" s="11">
        <v>10</v>
      </c>
      <c r="G21" s="11">
        <v>0</v>
      </c>
      <c r="H21" s="11">
        <v>0</v>
      </c>
      <c r="I21" s="11">
        <v>0</v>
      </c>
      <c r="J21" s="11">
        <v>3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 t="s">
        <v>69</v>
      </c>
      <c r="Q21" s="11" t="s">
        <v>69</v>
      </c>
      <c r="R21" s="11" t="s">
        <v>69</v>
      </c>
      <c r="S21" s="11" t="s">
        <v>69</v>
      </c>
      <c r="T21" s="12">
        <f t="shared" si="0"/>
        <v>20</v>
      </c>
      <c r="U21" s="11"/>
    </row>
    <row r="22" spans="2:21" s="9" customFormat="1" ht="19.5" customHeight="1">
      <c r="B22" s="24" t="s">
        <v>73</v>
      </c>
      <c r="C22" s="12">
        <f>SUM(C6:C21)</f>
        <v>763</v>
      </c>
      <c r="D22" s="12">
        <f aca="true" t="shared" si="1" ref="D22:S22">SUM(D5:D21)</f>
        <v>590</v>
      </c>
      <c r="E22" s="12">
        <f t="shared" si="1"/>
        <v>182</v>
      </c>
      <c r="F22" s="12">
        <f t="shared" si="1"/>
        <v>599</v>
      </c>
      <c r="G22" s="12">
        <f t="shared" si="1"/>
        <v>85</v>
      </c>
      <c r="H22" s="12">
        <f t="shared" si="1"/>
        <v>468</v>
      </c>
      <c r="I22" s="12">
        <f t="shared" si="1"/>
        <v>232</v>
      </c>
      <c r="J22" s="12">
        <f t="shared" si="1"/>
        <v>290</v>
      </c>
      <c r="K22" s="12">
        <f t="shared" si="1"/>
        <v>137</v>
      </c>
      <c r="L22" s="12">
        <f t="shared" si="1"/>
        <v>167</v>
      </c>
      <c r="M22" s="12">
        <f t="shared" si="1"/>
        <v>117</v>
      </c>
      <c r="N22" s="12">
        <f t="shared" si="1"/>
        <v>590</v>
      </c>
      <c r="O22" s="12">
        <f t="shared" si="1"/>
        <v>277</v>
      </c>
      <c r="P22" s="12">
        <f t="shared" si="1"/>
        <v>258</v>
      </c>
      <c r="Q22" s="12">
        <f t="shared" si="1"/>
        <v>149</v>
      </c>
      <c r="R22" s="12">
        <f t="shared" si="1"/>
        <v>37</v>
      </c>
      <c r="S22" s="12">
        <f t="shared" si="1"/>
        <v>20</v>
      </c>
      <c r="T22" s="12"/>
      <c r="U22" s="12"/>
    </row>
    <row r="23" spans="2:21" ht="19.5" customHeight="1">
      <c r="B23" s="27" t="s">
        <v>98</v>
      </c>
      <c r="C23" s="11">
        <f>C22</f>
        <v>763</v>
      </c>
      <c r="D23" s="11">
        <f>D22-D7</f>
        <v>464</v>
      </c>
      <c r="E23" s="11">
        <f>E22-E6</f>
        <v>56</v>
      </c>
      <c r="F23" s="11">
        <f>F22-F9</f>
        <v>510</v>
      </c>
      <c r="G23" s="11">
        <f>G22-G8</f>
        <v>3</v>
      </c>
      <c r="H23" s="11">
        <f>H22-H11</f>
        <v>290</v>
      </c>
      <c r="I23" s="11">
        <f>I22-I10</f>
        <v>48</v>
      </c>
      <c r="J23" s="11">
        <f>J22-J13</f>
        <v>157</v>
      </c>
      <c r="K23" s="11">
        <f>K22-L15</f>
        <v>72</v>
      </c>
      <c r="L23" s="11">
        <f>L22-L15</f>
        <v>102</v>
      </c>
      <c r="M23" s="11">
        <f>M22-M14</f>
        <v>46</v>
      </c>
      <c r="N23" s="11">
        <f>N22-N17</f>
        <v>190</v>
      </c>
      <c r="O23" s="11">
        <f>O22-O16</f>
        <v>89</v>
      </c>
      <c r="P23" s="11"/>
      <c r="Q23" s="11"/>
      <c r="R23" s="11"/>
      <c r="S23" s="11"/>
      <c r="T23" s="12"/>
      <c r="U23" s="11"/>
    </row>
    <row r="25" spans="3:4" ht="19.5" customHeight="1">
      <c r="C25" s="10"/>
      <c r="D25" s="7" t="s">
        <v>50</v>
      </c>
    </row>
  </sheetData>
  <mergeCells count="2">
    <mergeCell ref="A1:U1"/>
    <mergeCell ref="A5:A8"/>
  </mergeCells>
  <printOptions/>
  <pageMargins left="0.55" right="0.21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水野 祐子</cp:lastModifiedBy>
  <cp:lastPrinted>2003-08-12T04:38:37Z</cp:lastPrinted>
  <dcterms:created xsi:type="dcterms:W3CDTF">2003-01-23T10:44:23Z</dcterms:created>
  <dcterms:modified xsi:type="dcterms:W3CDTF">2003-04-09T18:15:39Z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